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dragica.anic\Documents\GODIŠNJI OBRAČUN 2025\"/>
    </mc:Choice>
  </mc:AlternateContent>
  <xr:revisionPtr revIDLastSave="0" documentId="8_{7B2F2E2A-AF57-493C-8FF2-4211E6D47570}"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E340" i="9" s="1"/>
  <c r="B340" i="9" s="1"/>
  <c r="G340" i="9"/>
  <c r="F340" i="9"/>
  <c r="F339" i="9"/>
  <c r="F338" i="9"/>
  <c r="F337" i="9"/>
  <c r="F336" i="9"/>
  <c r="H335" i="9"/>
  <c r="E335" i="9" s="1"/>
  <c r="B335" i="9" s="1"/>
  <c r="G335" i="9"/>
  <c r="F335" i="9"/>
  <c r="F334" i="9"/>
  <c r="H333" i="9"/>
  <c r="G333" i="9"/>
  <c r="E333" i="9" s="1"/>
  <c r="B333" i="9" s="1"/>
  <c r="F333" i="9"/>
  <c r="H332" i="9"/>
  <c r="E332" i="9" s="1"/>
  <c r="B332" i="9" s="1"/>
  <c r="G332" i="9"/>
  <c r="F332" i="9"/>
  <c r="H331" i="9"/>
  <c r="G331" i="9"/>
  <c r="F331" i="9"/>
  <c r="E331" i="9"/>
  <c r="B331" i="9" s="1"/>
  <c r="H330" i="9"/>
  <c r="G330" i="9"/>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E319" i="9"/>
  <c r="H318" i="9"/>
  <c r="G318" i="9"/>
  <c r="F318" i="9"/>
  <c r="H317" i="9"/>
  <c r="G317" i="9"/>
  <c r="E317" i="9" s="1"/>
  <c r="B317" i="9" s="1"/>
  <c r="F317" i="9"/>
  <c r="F316" i="9"/>
  <c r="F315" i="9"/>
  <c r="F314" i="9"/>
  <c r="H313" i="9"/>
  <c r="G313" i="9"/>
  <c r="F313" i="9"/>
  <c r="H312" i="9"/>
  <c r="G312" i="9"/>
  <c r="E312" i="9" s="1"/>
  <c r="B312" i="9" s="1"/>
  <c r="F312" i="9"/>
  <c r="H311" i="9"/>
  <c r="G311" i="9"/>
  <c r="F311" i="9"/>
  <c r="F310" i="9"/>
  <c r="F309" i="9"/>
  <c r="F308" i="9"/>
  <c r="H307" i="9"/>
  <c r="G307" i="9"/>
  <c r="F307" i="9"/>
  <c r="F306" i="9"/>
  <c r="H305" i="9"/>
  <c r="E305" i="9" s="1"/>
  <c r="G305" i="9"/>
  <c r="F305" i="9"/>
  <c r="H304" i="9"/>
  <c r="G304" i="9"/>
  <c r="E304" i="9" s="1"/>
  <c r="B304" i="9" s="1"/>
  <c r="F304" i="9"/>
  <c r="H303" i="9"/>
  <c r="G303" i="9"/>
  <c r="F303" i="9"/>
  <c r="F302" i="9"/>
  <c r="F301" i="9"/>
  <c r="F300" i="9"/>
  <c r="F299" i="9"/>
  <c r="F297" i="9"/>
  <c r="L296" i="9"/>
  <c r="F296" i="9" s="1"/>
  <c r="H296" i="9"/>
  <c r="F295" i="9"/>
  <c r="I294" i="9"/>
  <c r="H294" i="9"/>
  <c r="F294" i="9"/>
  <c r="E293" i="9"/>
  <c r="M292" i="9"/>
  <c r="F292" i="9" s="1"/>
  <c r="L292" i="9"/>
  <c r="E292" i="9"/>
  <c r="B292" i="9"/>
  <c r="M291" i="9"/>
  <c r="L291" i="9"/>
  <c r="F291" i="9" s="1"/>
  <c r="E291" i="9"/>
  <c r="M290" i="9"/>
  <c r="L290" i="9"/>
  <c r="F290" i="9"/>
  <c r="B290" i="9" s="1"/>
  <c r="E290" i="9"/>
  <c r="M289" i="9"/>
  <c r="L289" i="9"/>
  <c r="F289" i="9" s="1"/>
  <c r="E289" i="9"/>
  <c r="B289" i="9" s="1"/>
  <c r="M288" i="9"/>
  <c r="F288" i="9" s="1"/>
  <c r="L288" i="9"/>
  <c r="E288" i="9"/>
  <c r="B288" i="9"/>
  <c r="M287" i="9"/>
  <c r="L287" i="9"/>
  <c r="F287" i="9" s="1"/>
  <c r="E287" i="9"/>
  <c r="B287" i="9" s="1"/>
  <c r="M286" i="9"/>
  <c r="L286" i="9"/>
  <c r="F286" i="9"/>
  <c r="B286" i="9" s="1"/>
  <c r="E286" i="9"/>
  <c r="M285" i="9"/>
  <c r="L285" i="9"/>
  <c r="F285" i="9" s="1"/>
  <c r="E285" i="9"/>
  <c r="B285" i="9" s="1"/>
  <c r="M284" i="9"/>
  <c r="F284" i="9" s="1"/>
  <c r="L284" i="9"/>
  <c r="E284" i="9"/>
  <c r="B284" i="9"/>
  <c r="M283" i="9"/>
  <c r="L283" i="9"/>
  <c r="F283" i="9" s="1"/>
  <c r="E283" i="9"/>
  <c r="M282" i="9"/>
  <c r="L282" i="9"/>
  <c r="F282" i="9"/>
  <c r="B282" i="9" s="1"/>
  <c r="E282" i="9"/>
  <c r="M281" i="9"/>
  <c r="L281" i="9"/>
  <c r="F281" i="9" s="1"/>
  <c r="E281" i="9"/>
  <c r="B281" i="9" s="1"/>
  <c r="M280" i="9"/>
  <c r="F280" i="9" s="1"/>
  <c r="L280" i="9"/>
  <c r="E280" i="9"/>
  <c r="B280" i="9"/>
  <c r="M279" i="9"/>
  <c r="L279" i="9"/>
  <c r="F279" i="9" s="1"/>
  <c r="E279" i="9"/>
  <c r="B279" i="9" s="1"/>
  <c r="M278" i="9"/>
  <c r="L278" i="9"/>
  <c r="F278" i="9"/>
  <c r="B278" i="9" s="1"/>
  <c r="E278" i="9"/>
  <c r="M277" i="9"/>
  <c r="L277" i="9"/>
  <c r="F277" i="9" s="1"/>
  <c r="E277" i="9"/>
  <c r="B277" i="9" s="1"/>
  <c r="M276" i="9"/>
  <c r="F276" i="9" s="1"/>
  <c r="B276" i="9" s="1"/>
  <c r="L276" i="9"/>
  <c r="E276" i="9"/>
  <c r="M275" i="9"/>
  <c r="L275" i="9"/>
  <c r="F275" i="9" s="1"/>
  <c r="E275" i="9"/>
  <c r="M274" i="9"/>
  <c r="L274" i="9"/>
  <c r="F274" i="9"/>
  <c r="B274" i="9" s="1"/>
  <c r="E274" i="9"/>
  <c r="M273" i="9"/>
  <c r="L273" i="9"/>
  <c r="F273" i="9" s="1"/>
  <c r="E273" i="9"/>
  <c r="M272" i="9"/>
  <c r="L272" i="9"/>
  <c r="F272" i="9"/>
  <c r="B272" i="9" s="1"/>
  <c r="E272" i="9"/>
  <c r="M271" i="9"/>
  <c r="L271" i="9"/>
  <c r="F271" i="9" s="1"/>
  <c r="E271" i="9"/>
  <c r="M270" i="9"/>
  <c r="L270" i="9"/>
  <c r="F270" i="9"/>
  <c r="B270" i="9" s="1"/>
  <c r="E270" i="9"/>
  <c r="M269" i="9"/>
  <c r="L269" i="9"/>
  <c r="F269" i="9" s="1"/>
  <c r="E269" i="9"/>
  <c r="M268" i="9"/>
  <c r="L268" i="9"/>
  <c r="F268" i="9"/>
  <c r="B268" i="9" s="1"/>
  <c r="E268" i="9"/>
  <c r="M267" i="9"/>
  <c r="L267" i="9"/>
  <c r="F267" i="9" s="1"/>
  <c r="E267" i="9"/>
  <c r="M266" i="9"/>
  <c r="L266" i="9"/>
  <c r="F266" i="9"/>
  <c r="B266" i="9" s="1"/>
  <c r="E266" i="9"/>
  <c r="M265" i="9"/>
  <c r="L265" i="9"/>
  <c r="F265" i="9" s="1"/>
  <c r="E265" i="9"/>
  <c r="M264" i="9"/>
  <c r="L264" i="9"/>
  <c r="F264" i="9"/>
  <c r="B264" i="9" s="1"/>
  <c r="E264" i="9"/>
  <c r="M263" i="9"/>
  <c r="L263" i="9"/>
  <c r="F263" i="9" s="1"/>
  <c r="E263" i="9"/>
  <c r="M262" i="9"/>
  <c r="L262" i="9"/>
  <c r="F262" i="9"/>
  <c r="B262" i="9" s="1"/>
  <c r="E262" i="9"/>
  <c r="M261" i="9"/>
  <c r="L261" i="9"/>
  <c r="F261" i="9" s="1"/>
  <c r="E261" i="9"/>
  <c r="M260" i="9"/>
  <c r="L260" i="9"/>
  <c r="F260" i="9"/>
  <c r="B260" i="9" s="1"/>
  <c r="E260" i="9"/>
  <c r="M259" i="9"/>
  <c r="L259" i="9"/>
  <c r="F259" i="9" s="1"/>
  <c r="E259" i="9"/>
  <c r="M258" i="9"/>
  <c r="L258" i="9"/>
  <c r="F258" i="9"/>
  <c r="B258" i="9" s="1"/>
  <c r="E258" i="9"/>
  <c r="M257" i="9"/>
  <c r="L257" i="9"/>
  <c r="F257" i="9" s="1"/>
  <c r="E257" i="9"/>
  <c r="M256" i="9"/>
  <c r="L256" i="9"/>
  <c r="F256" i="9"/>
  <c r="B256" i="9" s="1"/>
  <c r="E256" i="9"/>
  <c r="M255" i="9"/>
  <c r="L255" i="9"/>
  <c r="F255" i="9" s="1"/>
  <c r="E255" i="9"/>
  <c r="M254" i="9"/>
  <c r="L254" i="9"/>
  <c r="F254" i="9"/>
  <c r="B254" i="9" s="1"/>
  <c r="E254" i="9"/>
  <c r="M253" i="9"/>
  <c r="L253" i="9"/>
  <c r="F253" i="9" s="1"/>
  <c r="E253" i="9"/>
  <c r="M252" i="9"/>
  <c r="L252" i="9"/>
  <c r="F252" i="9"/>
  <c r="B252" i="9" s="1"/>
  <c r="E252" i="9"/>
  <c r="M251" i="9"/>
  <c r="L251" i="9"/>
  <c r="F251" i="9" s="1"/>
  <c r="E251" i="9"/>
  <c r="M250" i="9"/>
  <c r="L250" i="9"/>
  <c r="F250" i="9"/>
  <c r="B250" i="9" s="1"/>
  <c r="E250" i="9"/>
  <c r="M249" i="9"/>
  <c r="L249" i="9"/>
  <c r="F249" i="9" s="1"/>
  <c r="E249" i="9"/>
  <c r="M248" i="9"/>
  <c r="L248" i="9"/>
  <c r="F248" i="9"/>
  <c r="B248" i="9" s="1"/>
  <c r="E248" i="9"/>
  <c r="M247" i="9"/>
  <c r="L247" i="9"/>
  <c r="F247" i="9" s="1"/>
  <c r="E247" i="9"/>
  <c r="M246" i="9"/>
  <c r="L246" i="9"/>
  <c r="F246" i="9"/>
  <c r="B246" i="9" s="1"/>
  <c r="E246" i="9"/>
  <c r="M245" i="9"/>
  <c r="L245" i="9"/>
  <c r="F245" i="9" s="1"/>
  <c r="E245" i="9"/>
  <c r="M244" i="9"/>
  <c r="F244" i="9" s="1"/>
  <c r="B244" i="9" s="1"/>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F236" i="9" s="1"/>
  <c r="B236" i="9" s="1"/>
  <c r="L236" i="9"/>
  <c r="E236" i="9"/>
  <c r="M235" i="9"/>
  <c r="L235" i="9"/>
  <c r="F235" i="9" s="1"/>
  <c r="E235" i="9"/>
  <c r="M234" i="9"/>
  <c r="F234" i="9" s="1"/>
  <c r="B234" i="9" s="1"/>
  <c r="L234" i="9"/>
  <c r="E234" i="9"/>
  <c r="M233" i="9"/>
  <c r="L233" i="9"/>
  <c r="F233" i="9" s="1"/>
  <c r="E233" i="9"/>
  <c r="M232" i="9"/>
  <c r="F232" i="9" s="1"/>
  <c r="B232" i="9" s="1"/>
  <c r="L232" i="9"/>
  <c r="E232" i="9"/>
  <c r="M231" i="9"/>
  <c r="L231" i="9"/>
  <c r="F231" i="9" s="1"/>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E170" i="9" s="1"/>
  <c r="G170" i="9"/>
  <c r="F170" i="9"/>
  <c r="B170" i="9" s="1"/>
  <c r="H169" i="9"/>
  <c r="G169" i="9"/>
  <c r="E169" i="9" s="1"/>
  <c r="B169" i="9" s="1"/>
  <c r="F169" i="9"/>
  <c r="H168" i="9"/>
  <c r="G168" i="9"/>
  <c r="E168" i="9" s="1"/>
  <c r="B168" i="9" s="1"/>
  <c r="F168" i="9"/>
  <c r="H167" i="9"/>
  <c r="G167" i="9"/>
  <c r="E167" i="9" s="1"/>
  <c r="B167" i="9" s="1"/>
  <c r="F167" i="9"/>
  <c r="H166" i="9"/>
  <c r="E166" i="9" s="1"/>
  <c r="G166" i="9"/>
  <c r="F166" i="9"/>
  <c r="B166" i="9" s="1"/>
  <c r="H165" i="9"/>
  <c r="G165" i="9"/>
  <c r="E165" i="9" s="1"/>
  <c r="B165" i="9" s="1"/>
  <c r="F165" i="9"/>
  <c r="H164" i="9"/>
  <c r="G164" i="9"/>
  <c r="E164" i="9" s="1"/>
  <c r="B164" i="9" s="1"/>
  <c r="F164" i="9"/>
  <c r="H163" i="9"/>
  <c r="G163" i="9"/>
  <c r="E163" i="9" s="1"/>
  <c r="B163" i="9" s="1"/>
  <c r="F163" i="9"/>
  <c r="H162" i="9"/>
  <c r="E162" i="9" s="1"/>
  <c r="B162" i="9" s="1"/>
  <c r="G162" i="9"/>
  <c r="F162" i="9"/>
  <c r="H161" i="9"/>
  <c r="G161" i="9"/>
  <c r="E161" i="9" s="1"/>
  <c r="B161" i="9" s="1"/>
  <c r="F161" i="9"/>
  <c r="H160" i="9"/>
  <c r="G160" i="9"/>
  <c r="E160" i="9" s="1"/>
  <c r="B160" i="9" s="1"/>
  <c r="F160" i="9"/>
  <c r="H159" i="9"/>
  <c r="E159" i="9" s="1"/>
  <c r="G159" i="9"/>
  <c r="F159" i="9"/>
  <c r="B159" i="9"/>
  <c r="H158" i="9"/>
  <c r="G158" i="9"/>
  <c r="F158" i="9"/>
  <c r="E158" i="9"/>
  <c r="B158" i="9" s="1"/>
  <c r="H157" i="9"/>
  <c r="G157" i="9"/>
  <c r="E157" i="9" s="1"/>
  <c r="F157" i="9"/>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G151" i="9"/>
  <c r="F151" i="9"/>
  <c r="B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G143" i="9"/>
  <c r="F143" i="9"/>
  <c r="B143" i="9"/>
  <c r="H142" i="9"/>
  <c r="G142" i="9"/>
  <c r="F142" i="9"/>
  <c r="E142" i="9"/>
  <c r="B142" i="9" s="1"/>
  <c r="H141" i="9"/>
  <c r="G141" i="9"/>
  <c r="E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G135" i="9"/>
  <c r="F135" i="9"/>
  <c r="B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G127" i="9"/>
  <c r="F127" i="9"/>
  <c r="B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G119" i="9"/>
  <c r="F119" i="9"/>
  <c r="B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G111" i="9"/>
  <c r="F111" i="9"/>
  <c r="B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G103" i="9"/>
  <c r="F103" i="9"/>
  <c r="B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G95" i="9"/>
  <c r="F95" i="9"/>
  <c r="B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G87" i="9"/>
  <c r="F87" i="9"/>
  <c r="B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G79" i="9"/>
  <c r="F79" i="9"/>
  <c r="B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G71" i="9"/>
  <c r="F71" i="9"/>
  <c r="B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G63" i="9"/>
  <c r="F63" i="9"/>
  <c r="B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B57" i="9" s="1"/>
  <c r="F57" i="9"/>
  <c r="H56" i="9"/>
  <c r="G56" i="9"/>
  <c r="F56" i="9"/>
  <c r="H55" i="9"/>
  <c r="E55" i="9" s="1"/>
  <c r="B55" i="9" s="1"/>
  <c r="G55" i="9"/>
  <c r="F55" i="9"/>
  <c r="H54" i="9"/>
  <c r="E54" i="9" s="1"/>
  <c r="B54" i="9" s="1"/>
  <c r="G54" i="9"/>
  <c r="F54" i="9"/>
  <c r="H53" i="9"/>
  <c r="G53" i="9"/>
  <c r="F53" i="9"/>
  <c r="H52" i="9"/>
  <c r="G52" i="9"/>
  <c r="E52" i="9" s="1"/>
  <c r="B52" i="9" s="1"/>
  <c r="F52" i="9"/>
  <c r="H51" i="9"/>
  <c r="E51" i="9" s="1"/>
  <c r="B51" i="9" s="1"/>
  <c r="G51" i="9"/>
  <c r="F51" i="9"/>
  <c r="H50" i="9"/>
  <c r="E50" i="9" s="1"/>
  <c r="B50" i="9" s="1"/>
  <c r="G50" i="9"/>
  <c r="F50" i="9"/>
  <c r="H49" i="9"/>
  <c r="G49" i="9"/>
  <c r="F49" i="9"/>
  <c r="H48" i="9"/>
  <c r="G48" i="9"/>
  <c r="F48" i="9"/>
  <c r="H47" i="9"/>
  <c r="E47" i="9" s="1"/>
  <c r="B47" i="9" s="1"/>
  <c r="G47" i="9"/>
  <c r="F47" i="9"/>
  <c r="H46" i="9"/>
  <c r="G46" i="9"/>
  <c r="F46" i="9"/>
  <c r="H45" i="9"/>
  <c r="G45" i="9"/>
  <c r="E45" i="9" s="1"/>
  <c r="B45" i="9" s="1"/>
  <c r="F45" i="9"/>
  <c r="H44" i="9"/>
  <c r="G44" i="9"/>
  <c r="E44" i="9" s="1"/>
  <c r="B44" i="9" s="1"/>
  <c r="F44" i="9"/>
  <c r="H43" i="9"/>
  <c r="E43" i="9" s="1"/>
  <c r="B43" i="9" s="1"/>
  <c r="G43" i="9"/>
  <c r="F43" i="9"/>
  <c r="H42" i="9"/>
  <c r="G42" i="9"/>
  <c r="E42" i="9" s="1"/>
  <c r="B42" i="9" s="1"/>
  <c r="F42" i="9"/>
  <c r="H41" i="9"/>
  <c r="G41" i="9"/>
  <c r="E41" i="9" s="1"/>
  <c r="B41" i="9" s="1"/>
  <c r="F41" i="9"/>
  <c r="H40" i="9"/>
  <c r="G40" i="9"/>
  <c r="E40" i="9" s="1"/>
  <c r="B40" i="9" s="1"/>
  <c r="F40" i="9"/>
  <c r="H39" i="9"/>
  <c r="E39" i="9" s="1"/>
  <c r="B39" i="9" s="1"/>
  <c r="G39" i="9"/>
  <c r="F39" i="9"/>
  <c r="H38" i="9"/>
  <c r="G38" i="9"/>
  <c r="E38" i="9" s="1"/>
  <c r="B38" i="9" s="1"/>
  <c r="F38" i="9"/>
  <c r="H37" i="9"/>
  <c r="G37" i="9"/>
  <c r="F37" i="9"/>
  <c r="H36" i="9"/>
  <c r="G36" i="9"/>
  <c r="E36" i="9" s="1"/>
  <c r="B36" i="9" s="1"/>
  <c r="F36" i="9"/>
  <c r="H35" i="9"/>
  <c r="E35" i="9" s="1"/>
  <c r="B35" i="9" s="1"/>
  <c r="G35" i="9"/>
  <c r="F35" i="9"/>
  <c r="H34" i="9"/>
  <c r="G34" i="9"/>
  <c r="F34" i="9"/>
  <c r="H33" i="9"/>
  <c r="G33" i="9"/>
  <c r="E33" i="9" s="1"/>
  <c r="B33" i="9" s="1"/>
  <c r="F33" i="9"/>
  <c r="H32" i="9"/>
  <c r="G32" i="9"/>
  <c r="E32" i="9" s="1"/>
  <c r="B32" i="9" s="1"/>
  <c r="F32" i="9"/>
  <c r="H31" i="9"/>
  <c r="G31" i="9"/>
  <c r="F31" i="9"/>
  <c r="H30" i="9"/>
  <c r="G30" i="9"/>
  <c r="E30" i="9" s="1"/>
  <c r="B30" i="9" s="1"/>
  <c r="F30" i="9"/>
  <c r="H29" i="9"/>
  <c r="G29" i="9"/>
  <c r="E29" i="9" s="1"/>
  <c r="B29" i="9" s="1"/>
  <c r="F29" i="9"/>
  <c r="H28" i="9"/>
  <c r="G28" i="9"/>
  <c r="E28" i="9" s="1"/>
  <c r="B28" i="9" s="1"/>
  <c r="F28" i="9"/>
  <c r="H27" i="9"/>
  <c r="E27" i="9" s="1"/>
  <c r="B27" i="9" s="1"/>
  <c r="G27" i="9"/>
  <c r="F27" i="9"/>
  <c r="H26" i="9"/>
  <c r="G26" i="9"/>
  <c r="E26" i="9" s="1"/>
  <c r="B26" i="9" s="1"/>
  <c r="F26" i="9"/>
  <c r="H25" i="9"/>
  <c r="E25" i="9" s="1"/>
  <c r="B25" i="9" s="1"/>
  <c r="G25" i="9"/>
  <c r="F25" i="9"/>
  <c r="F24" i="9"/>
  <c r="F4" i="9"/>
  <c r="O3" i="9"/>
  <c r="G296" i="9" s="1"/>
  <c r="I3" i="9"/>
  <c r="H3" i="9"/>
  <c r="G3" i="9"/>
  <c r="D104" i="8"/>
  <c r="C1681" i="1" s="1"/>
  <c r="H1681" i="1" s="1"/>
  <c r="D97" i="8"/>
  <c r="D92" i="8"/>
  <c r="D87" i="8"/>
  <c r="D82" i="8"/>
  <c r="D77" i="8"/>
  <c r="D72" i="8"/>
  <c r="D67" i="8"/>
  <c r="D62" i="8"/>
  <c r="D57" i="8"/>
  <c r="D52" i="8"/>
  <c r="D51" i="8" s="1"/>
  <c r="D46" i="8"/>
  <c r="D37" i="8"/>
  <c r="D27" i="8"/>
  <c r="D25" i="8" s="1"/>
  <c r="C1602" i="1" s="1"/>
  <c r="H1602" i="1" s="1"/>
  <c r="D18" i="8"/>
  <c r="D8" i="8"/>
  <c r="D6" i="8" s="1"/>
  <c r="E44" i="7"/>
  <c r="I36" i="3" s="1"/>
  <c r="D44" i="7"/>
  <c r="E39" i="7"/>
  <c r="D39" i="7"/>
  <c r="D38" i="7" s="1"/>
  <c r="E38" i="7"/>
  <c r="I35" i="3" s="1"/>
  <c r="E30" i="7"/>
  <c r="D30" i="7"/>
  <c r="D22" i="7" s="1"/>
  <c r="D5" i="7" s="1"/>
  <c r="E23" i="7"/>
  <c r="E22" i="7" s="1"/>
  <c r="D1555" i="1" s="1"/>
  <c r="D23" i="7"/>
  <c r="E14" i="7"/>
  <c r="D14" i="7"/>
  <c r="E7" i="7"/>
  <c r="D1540" i="1" s="1"/>
  <c r="D7" i="7"/>
  <c r="D6"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I30" i="3" s="1"/>
  <c r="F113" i="6"/>
  <c r="F112" i="6"/>
  <c r="F111" i="6"/>
  <c r="F110" i="6"/>
  <c r="F109" i="6"/>
  <c r="F108" i="6"/>
  <c r="E107" i="6"/>
  <c r="F107" i="6" s="1"/>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E35" i="6" s="1"/>
  <c r="I28" i="3" s="1"/>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F296" i="5"/>
  <c r="D296" i="5"/>
  <c r="F295" i="5"/>
  <c r="F294" i="5"/>
  <c r="F293" i="5"/>
  <c r="F292" i="5"/>
  <c r="E291" i="5"/>
  <c r="D291" i="5"/>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264" i="5"/>
  <c r="F263" i="5"/>
  <c r="F262" i="5"/>
  <c r="F261" i="5"/>
  <c r="E260" i="5"/>
  <c r="D260" i="5"/>
  <c r="F259" i="5"/>
  <c r="F258" i="5"/>
  <c r="F257" i="5"/>
  <c r="E256" i="5"/>
  <c r="D1260" i="1" s="1"/>
  <c r="D256" i="5"/>
  <c r="D255" i="5"/>
  <c r="F254" i="5"/>
  <c r="F253" i="5"/>
  <c r="E252" i="5"/>
  <c r="D252" i="5"/>
  <c r="F250" i="5"/>
  <c r="F249" i="5"/>
  <c r="F248" i="5"/>
  <c r="E248" i="5"/>
  <c r="D1252" i="1" s="1"/>
  <c r="H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185" i="1" s="1"/>
  <c r="H1185" i="1" s="1"/>
  <c r="D181" i="5"/>
  <c r="F180" i="5"/>
  <c r="F179" i="5"/>
  <c r="D178" i="5"/>
  <c r="F174" i="5"/>
  <c r="F173" i="5"/>
  <c r="F172" i="5"/>
  <c r="E171" i="5"/>
  <c r="D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D1155" i="1" s="1"/>
  <c r="D150" i="5"/>
  <c r="F149" i="5"/>
  <c r="F148" i="5"/>
  <c r="F146" i="5"/>
  <c r="F145" i="5"/>
  <c r="F144" i="5"/>
  <c r="E143" i="5"/>
  <c r="D1148" i="1" s="1"/>
  <c r="D143" i="5"/>
  <c r="F142" i="5"/>
  <c r="F141" i="5"/>
  <c r="F140" i="5"/>
  <c r="F139" i="5"/>
  <c r="F138" i="5"/>
  <c r="F137" i="5"/>
  <c r="E136" i="5"/>
  <c r="D136" i="5"/>
  <c r="F134" i="5"/>
  <c r="F133" i="5"/>
  <c r="F132" i="5"/>
  <c r="F131" i="5"/>
  <c r="F130" i="5"/>
  <c r="F129" i="5"/>
  <c r="F128" i="5"/>
  <c r="F127" i="5"/>
  <c r="E127" i="5"/>
  <c r="D127" i="5"/>
  <c r="F126" i="5"/>
  <c r="F125" i="5"/>
  <c r="F124" i="5"/>
  <c r="F123" i="5"/>
  <c r="F122" i="5"/>
  <c r="F121" i="5"/>
  <c r="F120" i="5"/>
  <c r="E120" i="5"/>
  <c r="D120" i="5"/>
  <c r="F119" i="5"/>
  <c r="D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F76" i="5"/>
  <c r="E76" i="5"/>
  <c r="D76" i="5"/>
  <c r="D70" i="5" s="1"/>
  <c r="C1075" i="1" s="1"/>
  <c r="F75" i="5"/>
  <c r="F74" i="5"/>
  <c r="F73" i="5"/>
  <c r="F72" i="5"/>
  <c r="E71" i="5"/>
  <c r="F71" i="5" s="1"/>
  <c r="D71" i="5"/>
  <c r="F68" i="5"/>
  <c r="F67" i="5"/>
  <c r="F66" i="5"/>
  <c r="F65" i="5"/>
  <c r="F64" i="5"/>
  <c r="E63" i="5"/>
  <c r="D1068" i="1" s="1"/>
  <c r="D63" i="5"/>
  <c r="F63" i="5" s="1"/>
  <c r="F62" i="5"/>
  <c r="F61" i="5"/>
  <c r="F60" i="5"/>
  <c r="F59" i="5"/>
  <c r="F58" i="5"/>
  <c r="F57" i="5"/>
  <c r="E56" i="5"/>
  <c r="D1061" i="1" s="1"/>
  <c r="G1061" i="1" s="1"/>
  <c r="D56" i="5"/>
  <c r="F56" i="5" s="1"/>
  <c r="F55" i="5"/>
  <c r="F54" i="5"/>
  <c r="F53" i="5"/>
  <c r="F52" i="5"/>
  <c r="E52" i="5"/>
  <c r="D1057" i="1" s="1"/>
  <c r="G1057" i="1" s="1"/>
  <c r="D52" i="5"/>
  <c r="F51" i="5"/>
  <c r="F50" i="5"/>
  <c r="F49" i="5"/>
  <c r="F48" i="5"/>
  <c r="F47" i="5"/>
  <c r="F46" i="5"/>
  <c r="E45" i="5"/>
  <c r="D1050" i="1" s="1"/>
  <c r="D45" i="5"/>
  <c r="F45" i="5" s="1"/>
  <c r="F44" i="5"/>
  <c r="F43" i="5"/>
  <c r="F42" i="5"/>
  <c r="F41" i="5"/>
  <c r="E41" i="5"/>
  <c r="D1046" i="1" s="1"/>
  <c r="D41" i="5"/>
  <c r="F40" i="5"/>
  <c r="F39" i="5"/>
  <c r="F38" i="5"/>
  <c r="F37" i="5"/>
  <c r="F36" i="5"/>
  <c r="F35" i="5"/>
  <c r="E35" i="5"/>
  <c r="D1040" i="1" s="1"/>
  <c r="G1040" i="1" s="1"/>
  <c r="D35" i="5"/>
  <c r="F34" i="5"/>
  <c r="F33" i="5"/>
  <c r="F32" i="5"/>
  <c r="F31" i="5"/>
  <c r="F30" i="5"/>
  <c r="F29" i="5"/>
  <c r="E29" i="5"/>
  <c r="D1034" i="1" s="1"/>
  <c r="D29" i="5"/>
  <c r="F28" i="5"/>
  <c r="F27" i="5"/>
  <c r="F26" i="5"/>
  <c r="F25" i="5"/>
  <c r="F24" i="5"/>
  <c r="F23" i="5"/>
  <c r="F22" i="5"/>
  <c r="F21" i="5"/>
  <c r="F20" i="5"/>
  <c r="E19" i="5"/>
  <c r="F19" i="5" s="1"/>
  <c r="D19" i="5"/>
  <c r="F18" i="5"/>
  <c r="F17" i="5"/>
  <c r="F16" i="5"/>
  <c r="F15" i="5"/>
  <c r="F14" i="5"/>
  <c r="F13" i="5"/>
  <c r="E13" i="5"/>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E522" i="4"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E428" i="4"/>
  <c r="F428" i="4" s="1"/>
  <c r="D428" i="4"/>
  <c r="F427" i="4"/>
  <c r="E427" i="4"/>
  <c r="D427" i="4"/>
  <c r="D648" i="4" s="1"/>
  <c r="F648" i="4" s="1"/>
  <c r="E426" i="4"/>
  <c r="D426" i="4"/>
  <c r="D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E361" i="4" s="1"/>
  <c r="D366" i="4"/>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4" i="4"/>
  <c r="F223" i="4"/>
  <c r="F222" i="4"/>
  <c r="E222" i="4"/>
  <c r="E221" i="4" s="1"/>
  <c r="D222" i="4"/>
  <c r="F220" i="4"/>
  <c r="F219" i="4"/>
  <c r="F218" i="4"/>
  <c r="F217" i="4"/>
  <c r="E216" i="4"/>
  <c r="D216" i="4"/>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F141" i="4"/>
  <c r="E141" i="4"/>
  <c r="D141" i="4"/>
  <c r="D140" i="4" s="1"/>
  <c r="F140" i="4" s="1"/>
  <c r="E140" i="4"/>
  <c r="F139" i="4"/>
  <c r="F138" i="4"/>
  <c r="F137" i="4"/>
  <c r="F136" i="4"/>
  <c r="E135" i="4"/>
  <c r="E134" i="4" s="1"/>
  <c r="D130" i="1" s="1"/>
  <c r="D135" i="4"/>
  <c r="F133" i="4"/>
  <c r="F132" i="4"/>
  <c r="F131" i="4"/>
  <c r="F130" i="4"/>
  <c r="F129" i="4"/>
  <c r="E129" i="4"/>
  <c r="D129" i="4"/>
  <c r="F128" i="4"/>
  <c r="F127" i="4"/>
  <c r="E126" i="4"/>
  <c r="D126" i="4"/>
  <c r="E125" i="4"/>
  <c r="F124" i="4"/>
  <c r="F123" i="4"/>
  <c r="F122" i="4"/>
  <c r="F121" i="4"/>
  <c r="F120"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E82" i="4"/>
  <c r="D78" i="1"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41" i="3"/>
  <c r="G41" i="3"/>
  <c r="B41" i="3"/>
  <c r="G40" i="3"/>
  <c r="B40" i="3"/>
  <c r="G39" i="3"/>
  <c r="B39" i="3"/>
  <c r="H38" i="3"/>
  <c r="G38" i="3"/>
  <c r="B38" i="3"/>
  <c r="H36" i="3"/>
  <c r="G36" i="3"/>
  <c r="B36" i="3"/>
  <c r="H35" i="3"/>
  <c r="G35" i="3"/>
  <c r="B35" i="3"/>
  <c r="H34" i="3"/>
  <c r="G34" i="3"/>
  <c r="B34" i="3"/>
  <c r="H33"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C1684" i="1"/>
  <c r="G1684" i="1" s="1"/>
  <c r="H1683" i="1"/>
  <c r="G1683" i="1"/>
  <c r="C1683" i="1"/>
  <c r="C1682" i="1"/>
  <c r="C1680" i="1"/>
  <c r="H1679" i="1"/>
  <c r="G1679" i="1"/>
  <c r="C1679" i="1"/>
  <c r="H1678" i="1"/>
  <c r="G1678" i="1"/>
  <c r="C1678" i="1"/>
  <c r="C1677" i="1"/>
  <c r="H1676" i="1"/>
  <c r="C1676" i="1"/>
  <c r="G1676" i="1" s="1"/>
  <c r="H1675" i="1"/>
  <c r="G1675" i="1"/>
  <c r="C1675" i="1"/>
  <c r="C1674" i="1"/>
  <c r="C1673" i="1"/>
  <c r="H1673" i="1" s="1"/>
  <c r="C1672" i="1"/>
  <c r="H1671" i="1"/>
  <c r="G1671" i="1"/>
  <c r="C1671" i="1"/>
  <c r="H1670" i="1"/>
  <c r="C1670" i="1"/>
  <c r="G1670" i="1" s="1"/>
  <c r="C1669" i="1"/>
  <c r="C1668" i="1"/>
  <c r="G1668" i="1" s="1"/>
  <c r="H1667" i="1"/>
  <c r="G1667" i="1"/>
  <c r="C1667" i="1"/>
  <c r="C1666" i="1"/>
  <c r="C1665" i="1"/>
  <c r="H1665" i="1" s="1"/>
  <c r="C1664" i="1"/>
  <c r="H1663" i="1"/>
  <c r="G1663" i="1"/>
  <c r="C1663" i="1"/>
  <c r="H1662" i="1"/>
  <c r="C1662" i="1"/>
  <c r="G1662" i="1" s="1"/>
  <c r="C1661" i="1"/>
  <c r="C1660" i="1"/>
  <c r="G1660" i="1" s="1"/>
  <c r="H1659" i="1"/>
  <c r="G1659" i="1"/>
  <c r="C1659" i="1"/>
  <c r="C1658" i="1"/>
  <c r="C1657" i="1"/>
  <c r="H1657" i="1" s="1"/>
  <c r="C1656" i="1"/>
  <c r="H1655" i="1"/>
  <c r="G1655" i="1"/>
  <c r="C1655" i="1"/>
  <c r="H1654" i="1"/>
  <c r="C1654" i="1"/>
  <c r="G1654" i="1" s="1"/>
  <c r="C1653" i="1"/>
  <c r="C1652" i="1"/>
  <c r="G1652" i="1" s="1"/>
  <c r="H1651" i="1"/>
  <c r="G1651" i="1"/>
  <c r="C1651" i="1"/>
  <c r="C1650" i="1"/>
  <c r="C1649" i="1"/>
  <c r="H1649" i="1" s="1"/>
  <c r="C1648" i="1"/>
  <c r="H1647" i="1"/>
  <c r="G1647" i="1"/>
  <c r="C1647" i="1"/>
  <c r="H1646" i="1"/>
  <c r="C1646" i="1"/>
  <c r="G1646" i="1" s="1"/>
  <c r="C1645" i="1"/>
  <c r="C1644" i="1"/>
  <c r="G1644" i="1" s="1"/>
  <c r="H1643" i="1"/>
  <c r="G1643" i="1"/>
  <c r="C1643" i="1"/>
  <c r="C1642" i="1"/>
  <c r="C1641" i="1"/>
  <c r="H1641" i="1" s="1"/>
  <c r="C1640" i="1"/>
  <c r="H1639" i="1"/>
  <c r="G1639" i="1"/>
  <c r="C1639" i="1"/>
  <c r="H1638" i="1"/>
  <c r="C1638" i="1"/>
  <c r="G1638" i="1" s="1"/>
  <c r="C1637" i="1"/>
  <c r="C1636" i="1"/>
  <c r="G1636" i="1" s="1"/>
  <c r="H1635" i="1"/>
  <c r="G1635" i="1"/>
  <c r="C1635" i="1"/>
  <c r="C1634" i="1"/>
  <c r="C1633" i="1"/>
  <c r="H1633" i="1" s="1"/>
  <c r="C1632" i="1"/>
  <c r="H1631" i="1"/>
  <c r="G1631" i="1"/>
  <c r="C1631" i="1"/>
  <c r="H1630" i="1"/>
  <c r="C1630" i="1"/>
  <c r="G1630" i="1" s="1"/>
  <c r="C1629" i="1"/>
  <c r="C1628" i="1"/>
  <c r="G1628" i="1" s="1"/>
  <c r="H1627" i="1"/>
  <c r="G1627" i="1"/>
  <c r="C1627" i="1"/>
  <c r="C1626" i="1"/>
  <c r="C1625" i="1"/>
  <c r="H1625" i="1" s="1"/>
  <c r="C1624" i="1"/>
  <c r="H1620" i="1"/>
  <c r="C1620" i="1"/>
  <c r="G1620" i="1" s="1"/>
  <c r="H1619" i="1"/>
  <c r="G1619" i="1"/>
  <c r="C1619" i="1"/>
  <c r="C1618" i="1"/>
  <c r="H1618" i="1" s="1"/>
  <c r="G1617" i="1"/>
  <c r="C1617" i="1"/>
  <c r="H1617" i="1" s="1"/>
  <c r="C1616" i="1"/>
  <c r="G1616" i="1" s="1"/>
  <c r="H1615" i="1"/>
  <c r="G1615" i="1"/>
  <c r="C1615" i="1"/>
  <c r="H1614" i="1"/>
  <c r="G1614" i="1"/>
  <c r="C1614" i="1"/>
  <c r="C1613" i="1"/>
  <c r="H1613" i="1" s="1"/>
  <c r="H1612" i="1"/>
  <c r="C1612" i="1"/>
  <c r="G1612" i="1" s="1"/>
  <c r="C1611" i="1"/>
  <c r="H1611" i="1" s="1"/>
  <c r="C1610" i="1"/>
  <c r="H1610" i="1" s="1"/>
  <c r="C1609" i="1"/>
  <c r="H1609" i="1" s="1"/>
  <c r="C1608" i="1"/>
  <c r="G1608" i="1" s="1"/>
  <c r="H1607" i="1"/>
  <c r="C1607" i="1"/>
  <c r="G1607" i="1" s="1"/>
  <c r="H1606" i="1"/>
  <c r="C1606" i="1"/>
  <c r="G1606" i="1" s="1"/>
  <c r="C1605" i="1"/>
  <c r="H1605" i="1" s="1"/>
  <c r="C1604" i="1"/>
  <c r="G1604" i="1" s="1"/>
  <c r="H1603" i="1"/>
  <c r="G1603" i="1"/>
  <c r="C1603" i="1"/>
  <c r="C1601" i="1"/>
  <c r="H1601" i="1" s="1"/>
  <c r="C1600" i="1"/>
  <c r="G1600" i="1" s="1"/>
  <c r="H1599" i="1"/>
  <c r="G1599" i="1"/>
  <c r="C1599" i="1"/>
  <c r="H1598" i="1"/>
  <c r="G1598" i="1"/>
  <c r="C1598" i="1"/>
  <c r="C1597" i="1"/>
  <c r="H1597" i="1" s="1"/>
  <c r="H1596" i="1"/>
  <c r="C1596" i="1"/>
  <c r="G1596" i="1" s="1"/>
  <c r="H1595" i="1"/>
  <c r="G1595" i="1"/>
  <c r="C1595" i="1"/>
  <c r="C1594" i="1"/>
  <c r="H1594" i="1" s="1"/>
  <c r="C1593" i="1"/>
  <c r="H1593" i="1" s="1"/>
  <c r="C1592" i="1"/>
  <c r="G1592" i="1" s="1"/>
  <c r="C1591" i="1"/>
  <c r="H1591" i="1" s="1"/>
  <c r="C1590" i="1"/>
  <c r="H1590" i="1" s="1"/>
  <c r="C1589" i="1"/>
  <c r="H1589" i="1" s="1"/>
  <c r="C1588" i="1"/>
  <c r="G1588" i="1" s="1"/>
  <c r="H1587" i="1"/>
  <c r="G1587" i="1"/>
  <c r="C1587" i="1"/>
  <c r="C1586" i="1"/>
  <c r="H1586" i="1" s="1"/>
  <c r="C1584" i="1"/>
  <c r="G1584" i="1" s="1"/>
  <c r="C1582" i="1"/>
  <c r="G1581" i="1"/>
  <c r="D1581" i="1"/>
  <c r="C1581" i="1"/>
  <c r="J1581" i="1" s="1"/>
  <c r="G1580" i="1"/>
  <c r="D1580" i="1"/>
  <c r="C1580" i="1"/>
  <c r="H1579" i="1"/>
  <c r="D1579" i="1"/>
  <c r="C1579" i="1"/>
  <c r="J1579" i="1" s="1"/>
  <c r="J1578" i="1"/>
  <c r="D1578" i="1"/>
  <c r="C1578" i="1"/>
  <c r="D1577" i="1"/>
  <c r="C1577" i="1"/>
  <c r="H1577" i="1" s="1"/>
  <c r="D1576" i="1"/>
  <c r="C1576" i="1"/>
  <c r="D1575" i="1"/>
  <c r="G1575" i="1" s="1"/>
  <c r="C1575" i="1"/>
  <c r="H1574" i="1"/>
  <c r="G1574" i="1"/>
  <c r="I1574" i="1" s="1"/>
  <c r="D1574" i="1"/>
  <c r="C1574" i="1"/>
  <c r="J1574" i="1" s="1"/>
  <c r="D1573" i="1"/>
  <c r="C1573" i="1"/>
  <c r="H1573" i="1" s="1"/>
  <c r="G1572" i="1"/>
  <c r="D1572" i="1"/>
  <c r="C1572" i="1"/>
  <c r="D1571" i="1"/>
  <c r="G1571" i="1" s="1"/>
  <c r="C1571" i="1"/>
  <c r="H1570" i="1"/>
  <c r="G1570" i="1"/>
  <c r="I1570" i="1" s="1"/>
  <c r="D1570" i="1"/>
  <c r="C1570" i="1"/>
  <c r="J1570" i="1" s="1"/>
  <c r="D1569" i="1"/>
  <c r="C1569" i="1"/>
  <c r="H1569" i="1" s="1"/>
  <c r="D1568" i="1"/>
  <c r="C1568" i="1"/>
  <c r="D1567" i="1"/>
  <c r="G1567" i="1" s="1"/>
  <c r="C1567" i="1"/>
  <c r="H1566" i="1"/>
  <c r="G1566" i="1"/>
  <c r="I1566" i="1" s="1"/>
  <c r="D1566" i="1"/>
  <c r="C1566" i="1"/>
  <c r="J1566" i="1" s="1"/>
  <c r="D1565" i="1"/>
  <c r="C1565" i="1"/>
  <c r="H1565" i="1" s="1"/>
  <c r="D1564" i="1"/>
  <c r="C1564" i="1"/>
  <c r="D1563" i="1"/>
  <c r="C1563" i="1"/>
  <c r="D1562" i="1"/>
  <c r="G1562" i="1" s="1"/>
  <c r="C1562" i="1"/>
  <c r="H1561" i="1"/>
  <c r="G1561" i="1"/>
  <c r="I1561" i="1" s="1"/>
  <c r="D1561" i="1"/>
  <c r="C1561" i="1"/>
  <c r="J1561" i="1" s="1"/>
  <c r="D1560" i="1"/>
  <c r="C1560" i="1"/>
  <c r="H1560" i="1" s="1"/>
  <c r="D1559" i="1"/>
  <c r="C1559" i="1"/>
  <c r="D1558" i="1"/>
  <c r="G1558" i="1" s="1"/>
  <c r="C1558" i="1"/>
  <c r="H1557" i="1"/>
  <c r="G1557" i="1"/>
  <c r="I1557" i="1" s="1"/>
  <c r="D1557" i="1"/>
  <c r="C1557" i="1"/>
  <c r="J1557" i="1" s="1"/>
  <c r="C1556" i="1"/>
  <c r="C1555" i="1"/>
  <c r="D1554" i="1"/>
  <c r="G1554" i="1" s="1"/>
  <c r="C1554" i="1"/>
  <c r="H1553" i="1"/>
  <c r="G1553" i="1"/>
  <c r="I1553" i="1" s="1"/>
  <c r="D1553" i="1"/>
  <c r="C1553" i="1"/>
  <c r="J1553" i="1" s="1"/>
  <c r="D1552" i="1"/>
  <c r="C1552" i="1"/>
  <c r="H1552" i="1" s="1"/>
  <c r="D1551" i="1"/>
  <c r="C1551" i="1"/>
  <c r="D1550" i="1"/>
  <c r="G1550" i="1" s="1"/>
  <c r="C1550" i="1"/>
  <c r="H1549" i="1"/>
  <c r="G1549" i="1"/>
  <c r="I1549" i="1" s="1"/>
  <c r="D1549" i="1"/>
  <c r="C1549" i="1"/>
  <c r="J1549" i="1" s="1"/>
  <c r="D1548" i="1"/>
  <c r="C1548" i="1"/>
  <c r="H1548" i="1" s="1"/>
  <c r="H1547" i="1"/>
  <c r="G1547" i="1"/>
  <c r="D1547" i="1"/>
  <c r="C1547" i="1"/>
  <c r="J1547" i="1" s="1"/>
  <c r="J1546" i="1"/>
  <c r="D1546" i="1"/>
  <c r="C1546" i="1"/>
  <c r="D1545" i="1"/>
  <c r="C1545" i="1"/>
  <c r="H1544" i="1"/>
  <c r="D1544" i="1"/>
  <c r="C1544" i="1"/>
  <c r="J1543" i="1"/>
  <c r="H1543" i="1"/>
  <c r="G1543" i="1"/>
  <c r="D1543" i="1"/>
  <c r="C1543" i="1"/>
  <c r="J1542" i="1"/>
  <c r="D1542" i="1"/>
  <c r="C1542" i="1"/>
  <c r="D1541" i="1"/>
  <c r="C1541" i="1"/>
  <c r="C1540"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D1526" i="1"/>
  <c r="D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D1509" i="1"/>
  <c r="H1509" i="1" s="1"/>
  <c r="C1509" i="1"/>
  <c r="D1508" i="1"/>
  <c r="H1508" i="1" s="1"/>
  <c r="C1508" i="1"/>
  <c r="D1507" i="1"/>
  <c r="H1507" i="1" s="1"/>
  <c r="C1507" i="1"/>
  <c r="D1506" i="1"/>
  <c r="H1506" i="1" s="1"/>
  <c r="C1506" i="1"/>
  <c r="D1505" i="1"/>
  <c r="H1505" i="1" s="1"/>
  <c r="C1505" i="1"/>
  <c r="D1504" i="1"/>
  <c r="H1504" i="1" s="1"/>
  <c r="C1504" i="1"/>
  <c r="C1503" i="1"/>
  <c r="D1502" i="1"/>
  <c r="H1502" i="1" s="1"/>
  <c r="C1502" i="1"/>
  <c r="D1501" i="1"/>
  <c r="H1501" i="1" s="1"/>
  <c r="C1501" i="1"/>
  <c r="D1500" i="1"/>
  <c r="H1500" i="1" s="1"/>
  <c r="C1500" i="1"/>
  <c r="D1499" i="1"/>
  <c r="H1499" i="1" s="1"/>
  <c r="C1499" i="1"/>
  <c r="D1498" i="1"/>
  <c r="H1498" i="1" s="1"/>
  <c r="C1498" i="1"/>
  <c r="D1497" i="1"/>
  <c r="H1497" i="1" s="1"/>
  <c r="C1497" i="1"/>
  <c r="D1496" i="1"/>
  <c r="H1496" i="1" s="1"/>
  <c r="C1496" i="1"/>
  <c r="D1495" i="1"/>
  <c r="H1495" i="1" s="1"/>
  <c r="C1495" i="1"/>
  <c r="D1494" i="1"/>
  <c r="H1494" i="1" s="1"/>
  <c r="C1494" i="1"/>
  <c r="D1493" i="1"/>
  <c r="H1493" i="1" s="1"/>
  <c r="C1493" i="1"/>
  <c r="D1492" i="1"/>
  <c r="H1492" i="1" s="1"/>
  <c r="C1492" i="1"/>
  <c r="D1491" i="1"/>
  <c r="H1491" i="1" s="1"/>
  <c r="C1491" i="1"/>
  <c r="D1490" i="1"/>
  <c r="H1489" i="1"/>
  <c r="D1489" i="1"/>
  <c r="G1489" i="1" s="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D1446" i="1"/>
  <c r="D1445" i="1"/>
  <c r="C1445" i="1"/>
  <c r="D1444" i="1"/>
  <c r="C1444" i="1"/>
  <c r="D1443" i="1"/>
  <c r="C1443" i="1"/>
  <c r="D1442" i="1"/>
  <c r="C1442" i="1"/>
  <c r="D1441" i="1"/>
  <c r="C1441" i="1"/>
  <c r="D1440" i="1"/>
  <c r="C1440" i="1"/>
  <c r="D1439" i="1"/>
  <c r="D1438" i="1"/>
  <c r="H1438" i="1" s="1"/>
  <c r="C1438" i="1"/>
  <c r="D1437" i="1"/>
  <c r="H1437" i="1" s="1"/>
  <c r="C1437" i="1"/>
  <c r="D1436" i="1"/>
  <c r="H1436" i="1" s="1"/>
  <c r="C1436" i="1"/>
  <c r="D1435" i="1"/>
  <c r="H1435" i="1" s="1"/>
  <c r="C1435" i="1"/>
  <c r="D1434" i="1"/>
  <c r="H1434" i="1" s="1"/>
  <c r="C1434" i="1"/>
  <c r="D1433" i="1"/>
  <c r="H1433" i="1" s="1"/>
  <c r="C1433" i="1"/>
  <c r="D1432" i="1"/>
  <c r="H1432" i="1" s="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D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G1389" i="1"/>
  <c r="D1389" i="1"/>
  <c r="C1389" i="1"/>
  <c r="H1389" i="1" s="1"/>
  <c r="G1388" i="1"/>
  <c r="D1388" i="1"/>
  <c r="H1388" i="1" s="1"/>
  <c r="C1388" i="1"/>
  <c r="D1387" i="1"/>
  <c r="C1387" i="1"/>
  <c r="H1387" i="1" s="1"/>
  <c r="D1386" i="1"/>
  <c r="C1386" i="1"/>
  <c r="G1386" i="1" s="1"/>
  <c r="D1385" i="1"/>
  <c r="C1385" i="1"/>
  <c r="H1385" i="1" s="1"/>
  <c r="H1384" i="1"/>
  <c r="D1384" i="1"/>
  <c r="C1384" i="1"/>
  <c r="G1384" i="1" s="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G1370" i="1"/>
  <c r="D1370" i="1"/>
  <c r="H1370" i="1" s="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G1340" i="1"/>
  <c r="D1340" i="1"/>
  <c r="H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G1312" i="1"/>
  <c r="D1312" i="1"/>
  <c r="H1312" i="1" s="1"/>
  <c r="C1312" i="1"/>
  <c r="H1311" i="1"/>
  <c r="G1311" i="1"/>
  <c r="D1311" i="1"/>
  <c r="C1311" i="1"/>
  <c r="H1310" i="1"/>
  <c r="G1310" i="1"/>
  <c r="D1310" i="1"/>
  <c r="C1310" i="1"/>
  <c r="H1309" i="1"/>
  <c r="G1309" i="1"/>
  <c r="D1309" i="1"/>
  <c r="C1309" i="1"/>
  <c r="H1308" i="1"/>
  <c r="G1308" i="1"/>
  <c r="D1308" i="1"/>
  <c r="C1308" i="1"/>
  <c r="H1307" i="1"/>
  <c r="G1307" i="1"/>
  <c r="D1307" i="1"/>
  <c r="C1307" i="1"/>
  <c r="G1306" i="1"/>
  <c r="D1306" i="1"/>
  <c r="H1306" i="1" s="1"/>
  <c r="C1306" i="1"/>
  <c r="G1305" i="1"/>
  <c r="D1305" i="1"/>
  <c r="H1305" i="1" s="1"/>
  <c r="C1305" i="1"/>
  <c r="G1304" i="1"/>
  <c r="D1304" i="1"/>
  <c r="H1304" i="1" s="1"/>
  <c r="C1304" i="1"/>
  <c r="H1303" i="1"/>
  <c r="G1303" i="1"/>
  <c r="D1303" i="1"/>
  <c r="C1303" i="1"/>
  <c r="H1302" i="1"/>
  <c r="D1302" i="1"/>
  <c r="G1302" i="1" s="1"/>
  <c r="C1302" i="1"/>
  <c r="H1301" i="1"/>
  <c r="D1301" i="1"/>
  <c r="G1301" i="1" s="1"/>
  <c r="C1301" i="1"/>
  <c r="C1300" i="1"/>
  <c r="H1299" i="1"/>
  <c r="G1299" i="1"/>
  <c r="D1299" i="1"/>
  <c r="C1299" i="1"/>
  <c r="H1298" i="1"/>
  <c r="G1298" i="1"/>
  <c r="D1298" i="1"/>
  <c r="C1298" i="1"/>
  <c r="H1297" i="1"/>
  <c r="G1297" i="1"/>
  <c r="D1297" i="1"/>
  <c r="C1297" i="1"/>
  <c r="H1296" i="1"/>
  <c r="G1296" i="1"/>
  <c r="D1296" i="1"/>
  <c r="C1296" i="1"/>
  <c r="D1295" i="1"/>
  <c r="D1294" i="1"/>
  <c r="H1294" i="1" s="1"/>
  <c r="C1294" i="1"/>
  <c r="D1293" i="1"/>
  <c r="H1293" i="1" s="1"/>
  <c r="C1293" i="1"/>
  <c r="G1292" i="1"/>
  <c r="D1292" i="1"/>
  <c r="H1292" i="1" s="1"/>
  <c r="C1292" i="1"/>
  <c r="D1291" i="1"/>
  <c r="C1291" i="1"/>
  <c r="D1290" i="1"/>
  <c r="H1290" i="1" s="1"/>
  <c r="C1290" i="1"/>
  <c r="D1289" i="1"/>
  <c r="H1289" i="1" s="1"/>
  <c r="C1289" i="1"/>
  <c r="G1288" i="1"/>
  <c r="D1288" i="1"/>
  <c r="H1288" i="1" s="1"/>
  <c r="C1288" i="1"/>
  <c r="D1287" i="1"/>
  <c r="H1287" i="1" s="1"/>
  <c r="C1287" i="1"/>
  <c r="D1286" i="1"/>
  <c r="H1286" i="1" s="1"/>
  <c r="C1286" i="1"/>
  <c r="D1285" i="1"/>
  <c r="H1285" i="1" s="1"/>
  <c r="C1285" i="1"/>
  <c r="G1284" i="1"/>
  <c r="D1284" i="1"/>
  <c r="H1284" i="1" s="1"/>
  <c r="C1284" i="1"/>
  <c r="D1283" i="1"/>
  <c r="C1283" i="1"/>
  <c r="D1282" i="1"/>
  <c r="H1282" i="1" s="1"/>
  <c r="C1282" i="1"/>
  <c r="D1281" i="1"/>
  <c r="H1281" i="1" s="1"/>
  <c r="C1281" i="1"/>
  <c r="G1280" i="1"/>
  <c r="D1280" i="1"/>
  <c r="H1280" i="1" s="1"/>
  <c r="C1280" i="1"/>
  <c r="D1279" i="1"/>
  <c r="C1279"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D1263" i="1"/>
  <c r="H1263" i="1" s="1"/>
  <c r="C1263" i="1"/>
  <c r="D1262" i="1"/>
  <c r="H1262" i="1" s="1"/>
  <c r="C1262" i="1"/>
  <c r="D1261" i="1"/>
  <c r="H1261" i="1" s="1"/>
  <c r="C1261" i="1"/>
  <c r="C1260" i="1"/>
  <c r="H1258" i="1"/>
  <c r="D1258" i="1"/>
  <c r="G1258" i="1" s="1"/>
  <c r="C1258" i="1"/>
  <c r="H1257" i="1"/>
  <c r="G1257" i="1"/>
  <c r="D1257" i="1"/>
  <c r="C1257" i="1"/>
  <c r="H1256" i="1"/>
  <c r="D1256" i="1"/>
  <c r="G1256" i="1" s="1"/>
  <c r="C1256" i="1"/>
  <c r="D1254" i="1"/>
  <c r="C1254" i="1"/>
  <c r="D1253" i="1"/>
  <c r="H1253" i="1" s="1"/>
  <c r="C1253" i="1"/>
  <c r="C1252" i="1"/>
  <c r="D1251" i="1"/>
  <c r="C1251" i="1"/>
  <c r="D1250" i="1"/>
  <c r="C1250" i="1"/>
  <c r="D1249" i="1"/>
  <c r="H1249" i="1" s="1"/>
  <c r="C1249" i="1"/>
  <c r="D1248" i="1"/>
  <c r="H1248" i="1" s="1"/>
  <c r="C1248" i="1"/>
  <c r="D1247" i="1"/>
  <c r="H1247" i="1" s="1"/>
  <c r="C1247" i="1"/>
  <c r="D1246" i="1"/>
  <c r="C1246" i="1"/>
  <c r="D1245" i="1"/>
  <c r="H1245" i="1" s="1"/>
  <c r="C1245" i="1"/>
  <c r="D1244" i="1"/>
  <c r="H1244" i="1" s="1"/>
  <c r="C1244" i="1"/>
  <c r="D1243" i="1"/>
  <c r="H1243" i="1" s="1"/>
  <c r="C1243" i="1"/>
  <c r="D1242" i="1"/>
  <c r="C1242" i="1"/>
  <c r="D1241" i="1"/>
  <c r="H1241" i="1" s="1"/>
  <c r="C1241" i="1"/>
  <c r="D1240" i="1"/>
  <c r="H1240" i="1" s="1"/>
  <c r="C1240" i="1"/>
  <c r="G1239" i="1"/>
  <c r="D1239" i="1"/>
  <c r="H1239" i="1" s="1"/>
  <c r="C1239" i="1"/>
  <c r="D1238" i="1"/>
  <c r="C1238" i="1"/>
  <c r="D1237" i="1"/>
  <c r="H1237" i="1" s="1"/>
  <c r="C1237" i="1"/>
  <c r="D1236" i="1"/>
  <c r="H1236" i="1" s="1"/>
  <c r="C1236" i="1"/>
  <c r="G1235" i="1"/>
  <c r="D1235" i="1"/>
  <c r="H1235" i="1" s="1"/>
  <c r="C1235" i="1"/>
  <c r="D1234" i="1"/>
  <c r="C1234" i="1"/>
  <c r="D1233" i="1"/>
  <c r="H1233" i="1" s="1"/>
  <c r="C1233" i="1"/>
  <c r="D1232" i="1"/>
  <c r="H1232" i="1" s="1"/>
  <c r="C1232" i="1"/>
  <c r="G1231" i="1"/>
  <c r="D1231" i="1"/>
  <c r="H1231" i="1" s="1"/>
  <c r="C1231" i="1"/>
  <c r="D1230" i="1"/>
  <c r="C1230" i="1"/>
  <c r="D1229" i="1"/>
  <c r="H1229" i="1" s="1"/>
  <c r="C1229" i="1"/>
  <c r="D1228" i="1"/>
  <c r="H1228" i="1" s="1"/>
  <c r="C1228" i="1"/>
  <c r="G1227" i="1"/>
  <c r="D1227" i="1"/>
  <c r="H1227" i="1" s="1"/>
  <c r="C1227" i="1"/>
  <c r="D1226" i="1"/>
  <c r="C1226" i="1"/>
  <c r="D1225" i="1"/>
  <c r="H1225" i="1" s="1"/>
  <c r="C1225" i="1"/>
  <c r="D1224" i="1"/>
  <c r="H1224" i="1" s="1"/>
  <c r="C1224" i="1"/>
  <c r="C1223" i="1"/>
  <c r="D1222" i="1"/>
  <c r="C1222" i="1"/>
  <c r="D1221" i="1"/>
  <c r="H1221" i="1" s="1"/>
  <c r="C1221" i="1"/>
  <c r="D1220" i="1"/>
  <c r="H1220" i="1" s="1"/>
  <c r="C1220" i="1"/>
  <c r="D1219" i="1"/>
  <c r="H1219" i="1" s="1"/>
  <c r="C1219" i="1"/>
  <c r="D1218" i="1"/>
  <c r="C1218" i="1"/>
  <c r="D1217" i="1"/>
  <c r="H1217" i="1" s="1"/>
  <c r="C1217" i="1"/>
  <c r="D1216" i="1"/>
  <c r="H1216" i="1" s="1"/>
  <c r="C1216" i="1"/>
  <c r="D1215" i="1"/>
  <c r="H1215" i="1" s="1"/>
  <c r="C1215" i="1"/>
  <c r="D1214" i="1"/>
  <c r="C1214" i="1"/>
  <c r="D1213" i="1"/>
  <c r="H1213" i="1" s="1"/>
  <c r="C1213" i="1"/>
  <c r="D1212" i="1"/>
  <c r="H1212" i="1" s="1"/>
  <c r="C1212" i="1"/>
  <c r="G1211" i="1"/>
  <c r="D1211" i="1"/>
  <c r="H1211" i="1" s="1"/>
  <c r="C1211" i="1"/>
  <c r="D1210" i="1"/>
  <c r="C1210" i="1"/>
  <c r="D1209" i="1"/>
  <c r="H1209" i="1" s="1"/>
  <c r="C1209" i="1"/>
  <c r="D1208" i="1"/>
  <c r="D1206" i="1"/>
  <c r="G1206" i="1" s="1"/>
  <c r="C1206" i="1"/>
  <c r="D1205" i="1"/>
  <c r="H1205" i="1" s="1"/>
  <c r="C1205" i="1"/>
  <c r="D1204" i="1"/>
  <c r="H1204" i="1" s="1"/>
  <c r="C1204" i="1"/>
  <c r="D1203" i="1"/>
  <c r="H1203" i="1" s="1"/>
  <c r="C1203" i="1"/>
  <c r="D1202" i="1"/>
  <c r="H1202" i="1" s="1"/>
  <c r="C1202" i="1"/>
  <c r="D1201" i="1"/>
  <c r="H1201" i="1" s="1"/>
  <c r="C1201" i="1"/>
  <c r="D1200" i="1"/>
  <c r="H1200" i="1" s="1"/>
  <c r="C1200" i="1"/>
  <c r="H1199" i="1"/>
  <c r="G1199" i="1"/>
  <c r="D1199" i="1"/>
  <c r="C1199" i="1"/>
  <c r="H1198" i="1"/>
  <c r="D1198" i="1"/>
  <c r="G1198" i="1" s="1"/>
  <c r="C1198" i="1"/>
  <c r="H1197" i="1"/>
  <c r="D1197" i="1"/>
  <c r="G1197" i="1" s="1"/>
  <c r="C1197" i="1"/>
  <c r="D1196" i="1"/>
  <c r="H1196" i="1" s="1"/>
  <c r="C1196" i="1"/>
  <c r="H1195" i="1"/>
  <c r="D1195" i="1"/>
  <c r="G1195" i="1" s="1"/>
  <c r="C1195" i="1"/>
  <c r="D1194" i="1"/>
  <c r="H1194" i="1" s="1"/>
  <c r="C1194" i="1"/>
  <c r="D1193" i="1"/>
  <c r="H1193" i="1" s="1"/>
  <c r="C1193" i="1"/>
  <c r="D1192" i="1"/>
  <c r="H1192" i="1" s="1"/>
  <c r="C1192" i="1"/>
  <c r="D1191" i="1"/>
  <c r="H1191" i="1" s="1"/>
  <c r="C1191" i="1"/>
  <c r="D1190" i="1"/>
  <c r="H1190" i="1" s="1"/>
  <c r="C1190" i="1"/>
  <c r="H1189" i="1"/>
  <c r="D1189" i="1"/>
  <c r="G1189" i="1" s="1"/>
  <c r="C1189" i="1"/>
  <c r="D1188" i="1"/>
  <c r="H1188" i="1" s="1"/>
  <c r="C1188" i="1"/>
  <c r="G1187" i="1"/>
  <c r="D1187" i="1"/>
  <c r="H1187" i="1" s="1"/>
  <c r="C1187" i="1"/>
  <c r="D1186" i="1"/>
  <c r="H1186" i="1" s="1"/>
  <c r="C1186" i="1"/>
  <c r="C1185" i="1"/>
  <c r="D1184" i="1"/>
  <c r="H1184" i="1" s="1"/>
  <c r="C1184" i="1"/>
  <c r="D1183" i="1"/>
  <c r="H1183" i="1" s="1"/>
  <c r="C1183" i="1"/>
  <c r="D1179" i="1"/>
  <c r="C1179" i="1"/>
  <c r="D1178" i="1"/>
  <c r="C1178" i="1"/>
  <c r="D1177" i="1"/>
  <c r="C1177" i="1"/>
  <c r="H1175" i="1"/>
  <c r="G1175" i="1"/>
  <c r="D1175" i="1"/>
  <c r="C1175" i="1"/>
  <c r="H1174" i="1"/>
  <c r="G1174" i="1"/>
  <c r="D1174" i="1"/>
  <c r="C1174" i="1"/>
  <c r="H1173" i="1"/>
  <c r="G1173" i="1"/>
  <c r="D1173" i="1"/>
  <c r="C1173" i="1"/>
  <c r="H1172" i="1"/>
  <c r="G1172" i="1"/>
  <c r="D1172" i="1"/>
  <c r="C1172" i="1"/>
  <c r="H1171" i="1"/>
  <c r="G1171" i="1"/>
  <c r="D1171" i="1"/>
  <c r="C1171" i="1"/>
  <c r="C1170" i="1"/>
  <c r="H1169" i="1"/>
  <c r="D1169" i="1"/>
  <c r="G1169" i="1" s="1"/>
  <c r="C1169" i="1"/>
  <c r="H1168" i="1"/>
  <c r="D1168" i="1"/>
  <c r="G1168" i="1" s="1"/>
  <c r="C1168" i="1"/>
  <c r="H1167" i="1"/>
  <c r="D1167" i="1"/>
  <c r="G1167" i="1" s="1"/>
  <c r="C1167" i="1"/>
  <c r="H1166" i="1"/>
  <c r="G1166" i="1"/>
  <c r="D1166" i="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G1157" i="1"/>
  <c r="D1157" i="1"/>
  <c r="H1157" i="1" s="1"/>
  <c r="C1157" i="1"/>
  <c r="H1156" i="1"/>
  <c r="G1156" i="1"/>
  <c r="D1156" i="1"/>
  <c r="C1156" i="1"/>
  <c r="C1155" i="1"/>
  <c r="G1154" i="1"/>
  <c r="D1154" i="1"/>
  <c r="H1154" i="1" s="1"/>
  <c r="C1154" i="1"/>
  <c r="H1153" i="1"/>
  <c r="G1153" i="1"/>
  <c r="D1153" i="1"/>
  <c r="C1153" i="1"/>
  <c r="H1151" i="1"/>
  <c r="G1151" i="1"/>
  <c r="D1151" i="1"/>
  <c r="C1151" i="1"/>
  <c r="H1150" i="1"/>
  <c r="D1150" i="1"/>
  <c r="G1150" i="1" s="1"/>
  <c r="C1150" i="1"/>
  <c r="H1149" i="1"/>
  <c r="D1149" i="1"/>
  <c r="G1149" i="1" s="1"/>
  <c r="C1149" i="1"/>
  <c r="D1147" i="1"/>
  <c r="H1147" i="1" s="1"/>
  <c r="C1147" i="1"/>
  <c r="D1146" i="1"/>
  <c r="C1146" i="1"/>
  <c r="D1145" i="1"/>
  <c r="H1145" i="1" s="1"/>
  <c r="C1145" i="1"/>
  <c r="G1144" i="1"/>
  <c r="D1144" i="1"/>
  <c r="H1144" i="1" s="1"/>
  <c r="C1144" i="1"/>
  <c r="D1143" i="1"/>
  <c r="H1143" i="1" s="1"/>
  <c r="C1143" i="1"/>
  <c r="D1142" i="1"/>
  <c r="C1142" i="1"/>
  <c r="H1139" i="1"/>
  <c r="D1139" i="1"/>
  <c r="G1139" i="1" s="1"/>
  <c r="C1139" i="1"/>
  <c r="D1138" i="1"/>
  <c r="H1138" i="1" s="1"/>
  <c r="C1138" i="1"/>
  <c r="D1137" i="1"/>
  <c r="H1137" i="1" s="1"/>
  <c r="C1137" i="1"/>
  <c r="H1136" i="1"/>
  <c r="G1136" i="1"/>
  <c r="D1136" i="1"/>
  <c r="C1136" i="1"/>
  <c r="H1135" i="1"/>
  <c r="G1135" i="1"/>
  <c r="D1135" i="1"/>
  <c r="C1135" i="1"/>
  <c r="G1134" i="1"/>
  <c r="D1134" i="1"/>
  <c r="H1134" i="1" s="1"/>
  <c r="C1134" i="1"/>
  <c r="H1133" i="1"/>
  <c r="D1133" i="1"/>
  <c r="G1133" i="1" s="1"/>
  <c r="C1133" i="1"/>
  <c r="D1132" i="1"/>
  <c r="H1132" i="1" s="1"/>
  <c r="C1132" i="1"/>
  <c r="H1131" i="1"/>
  <c r="D1131" i="1"/>
  <c r="G1131" i="1" s="1"/>
  <c r="C1131" i="1"/>
  <c r="H1130" i="1"/>
  <c r="G1130" i="1"/>
  <c r="D1130" i="1"/>
  <c r="C1130" i="1"/>
  <c r="H1129" i="1"/>
  <c r="D1129" i="1"/>
  <c r="G1129" i="1" s="1"/>
  <c r="C1129" i="1"/>
  <c r="H1128" i="1"/>
  <c r="D1128" i="1"/>
  <c r="G1128" i="1" s="1"/>
  <c r="C1128" i="1"/>
  <c r="H1127" i="1"/>
  <c r="G1127" i="1"/>
  <c r="D1127" i="1"/>
  <c r="C1127" i="1"/>
  <c r="D1126" i="1"/>
  <c r="H1126" i="1" s="1"/>
  <c r="C1126" i="1"/>
  <c r="C1125" i="1"/>
  <c r="C1124" i="1"/>
  <c r="D1123" i="1"/>
  <c r="H1123" i="1" s="1"/>
  <c r="C1123" i="1"/>
  <c r="D1122" i="1"/>
  <c r="H1122" i="1" s="1"/>
  <c r="C1122" i="1"/>
  <c r="G1121"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G1113" i="1"/>
  <c r="D1113" i="1"/>
  <c r="H1113" i="1" s="1"/>
  <c r="C1113" i="1"/>
  <c r="D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G1104" i="1" s="1"/>
  <c r="C1104" i="1"/>
  <c r="D1103" i="1"/>
  <c r="H1103" i="1" s="1"/>
  <c r="C1103" i="1"/>
  <c r="D1102" i="1"/>
  <c r="H1102" i="1" s="1"/>
  <c r="C1102" i="1"/>
  <c r="D1101" i="1"/>
  <c r="H1101" i="1" s="1"/>
  <c r="C1101" i="1"/>
  <c r="D1100" i="1"/>
  <c r="G1100" i="1" s="1"/>
  <c r="C1100" i="1"/>
  <c r="D1099" i="1"/>
  <c r="H1099" i="1" s="1"/>
  <c r="C1099" i="1"/>
  <c r="D1098" i="1"/>
  <c r="H1098" i="1" s="1"/>
  <c r="C1098" i="1"/>
  <c r="D1097" i="1"/>
  <c r="H1097" i="1" s="1"/>
  <c r="C1097" i="1"/>
  <c r="D1096" i="1"/>
  <c r="H1096" i="1" s="1"/>
  <c r="C1096" i="1"/>
  <c r="D1095" i="1"/>
  <c r="H1095" i="1" s="1"/>
  <c r="C1095" i="1"/>
  <c r="D1094" i="1"/>
  <c r="H1094" i="1" s="1"/>
  <c r="C1094" i="1"/>
  <c r="D1092" i="1"/>
  <c r="G1092" i="1" s="1"/>
  <c r="C1092" i="1"/>
  <c r="D1091" i="1"/>
  <c r="C1091" i="1"/>
  <c r="D1090" i="1"/>
  <c r="C1090" i="1"/>
  <c r="G1089" i="1"/>
  <c r="D1089" i="1"/>
  <c r="C1089" i="1"/>
  <c r="D1088" i="1"/>
  <c r="G1088" i="1" s="1"/>
  <c r="C1088" i="1"/>
  <c r="C1087" i="1"/>
  <c r="D1086" i="1"/>
  <c r="C1086" i="1"/>
  <c r="D1085" i="1"/>
  <c r="G1085" i="1" s="1"/>
  <c r="C1085" i="1"/>
  <c r="D1084" i="1"/>
  <c r="G1084" i="1" s="1"/>
  <c r="C1084" i="1"/>
  <c r="D1083" i="1"/>
  <c r="C1083" i="1"/>
  <c r="D1082" i="1"/>
  <c r="C1082" i="1"/>
  <c r="D1081" i="1"/>
  <c r="D1080" i="1"/>
  <c r="G1080" i="1" s="1"/>
  <c r="C1080" i="1"/>
  <c r="D1079" i="1"/>
  <c r="C1079" i="1"/>
  <c r="D1078" i="1"/>
  <c r="C1078" i="1"/>
  <c r="G1077" i="1"/>
  <c r="D1077" i="1"/>
  <c r="C1077" i="1"/>
  <c r="D1076" i="1"/>
  <c r="G1076" i="1" s="1"/>
  <c r="C1076" i="1"/>
  <c r="G1073" i="1"/>
  <c r="D1073" i="1"/>
  <c r="C1073" i="1"/>
  <c r="D1072" i="1"/>
  <c r="G1072" i="1" s="1"/>
  <c r="C1072" i="1"/>
  <c r="D1071" i="1"/>
  <c r="C1071" i="1"/>
  <c r="D1070" i="1"/>
  <c r="C1070" i="1"/>
  <c r="G1069" i="1"/>
  <c r="D1069" i="1"/>
  <c r="C1069" i="1"/>
  <c r="C1068" i="1"/>
  <c r="D1067" i="1"/>
  <c r="C1067" i="1"/>
  <c r="D1066" i="1"/>
  <c r="C1066" i="1"/>
  <c r="G1065" i="1"/>
  <c r="D1065" i="1"/>
  <c r="C1065" i="1"/>
  <c r="D1064" i="1"/>
  <c r="G1064" i="1" s="1"/>
  <c r="C1064" i="1"/>
  <c r="D1063" i="1"/>
  <c r="C1063" i="1"/>
  <c r="D1062" i="1"/>
  <c r="C1062" i="1"/>
  <c r="C1061" i="1"/>
  <c r="G1060" i="1"/>
  <c r="D1060" i="1"/>
  <c r="C1060" i="1"/>
  <c r="D1059" i="1"/>
  <c r="C1059" i="1"/>
  <c r="D1058" i="1"/>
  <c r="C1058" i="1"/>
  <c r="C1057" i="1"/>
  <c r="D1056" i="1"/>
  <c r="G1056" i="1" s="1"/>
  <c r="C1056" i="1"/>
  <c r="D1055" i="1"/>
  <c r="C1055" i="1"/>
  <c r="D1054" i="1"/>
  <c r="C1054" i="1"/>
  <c r="G1053" i="1"/>
  <c r="D1053" i="1"/>
  <c r="C1053" i="1"/>
  <c r="D1052" i="1"/>
  <c r="G1052" i="1" s="1"/>
  <c r="C1052" i="1"/>
  <c r="D1051" i="1"/>
  <c r="C1051" i="1"/>
  <c r="C1050" i="1"/>
  <c r="D1049" i="1"/>
  <c r="G1049" i="1" s="1"/>
  <c r="C1049" i="1"/>
  <c r="G1048" i="1"/>
  <c r="D1048" i="1"/>
  <c r="C1048" i="1"/>
  <c r="D1047" i="1"/>
  <c r="C1047" i="1"/>
  <c r="C1046" i="1"/>
  <c r="D1045" i="1"/>
  <c r="G1045" i="1" s="1"/>
  <c r="C1045" i="1"/>
  <c r="D1044" i="1"/>
  <c r="G1044" i="1" s="1"/>
  <c r="C1044" i="1"/>
  <c r="D1043" i="1"/>
  <c r="C1043" i="1"/>
  <c r="D1042" i="1"/>
  <c r="C1042" i="1"/>
  <c r="D1041" i="1"/>
  <c r="G1041" i="1" s="1"/>
  <c r="C1041" i="1"/>
  <c r="C1040" i="1"/>
  <c r="D1039" i="1"/>
  <c r="C1039" i="1"/>
  <c r="D1038" i="1"/>
  <c r="C1038" i="1"/>
  <c r="D1037" i="1"/>
  <c r="G1037" i="1" s="1"/>
  <c r="C1037" i="1"/>
  <c r="D1036" i="1"/>
  <c r="G1036" i="1" s="1"/>
  <c r="C1036" i="1"/>
  <c r="D1035" i="1"/>
  <c r="C1035" i="1"/>
  <c r="C1034" i="1"/>
  <c r="D1033" i="1"/>
  <c r="G1033" i="1" s="1"/>
  <c r="C1033" i="1"/>
  <c r="D1032" i="1"/>
  <c r="G1032" i="1" s="1"/>
  <c r="C1032" i="1"/>
  <c r="D1031" i="1"/>
  <c r="C1031" i="1"/>
  <c r="D1030" i="1"/>
  <c r="C1030" i="1"/>
  <c r="G1029" i="1"/>
  <c r="D1029" i="1"/>
  <c r="C1029" i="1"/>
  <c r="G1028" i="1"/>
  <c r="D1028" i="1"/>
  <c r="C1028" i="1"/>
  <c r="D1027" i="1"/>
  <c r="C1027" i="1"/>
  <c r="D1026" i="1"/>
  <c r="C1026" i="1"/>
  <c r="D1025" i="1"/>
  <c r="G1025" i="1" s="1"/>
  <c r="C1025" i="1"/>
  <c r="C1024" i="1"/>
  <c r="D1023" i="1"/>
  <c r="C1023" i="1"/>
  <c r="D1022" i="1"/>
  <c r="C1022" i="1"/>
  <c r="G1021" i="1"/>
  <c r="D1021" i="1"/>
  <c r="C1021" i="1"/>
  <c r="D1020" i="1"/>
  <c r="G1020" i="1" s="1"/>
  <c r="C1020" i="1"/>
  <c r="D1019" i="1"/>
  <c r="C1019" i="1"/>
  <c r="D1018" i="1"/>
  <c r="C1018" i="1"/>
  <c r="C1017" i="1"/>
  <c r="D1016" i="1"/>
  <c r="G1016" i="1" s="1"/>
  <c r="C1016" i="1"/>
  <c r="D1015" i="1"/>
  <c r="C1015" i="1"/>
  <c r="D1014" i="1"/>
  <c r="C1014" i="1"/>
  <c r="D1013" i="1"/>
  <c r="G1013" i="1" s="1"/>
  <c r="C1013" i="1"/>
  <c r="D1010" i="1"/>
  <c r="C1010" i="1"/>
  <c r="G1009" i="1"/>
  <c r="D1009" i="1"/>
  <c r="C1009" i="1"/>
  <c r="D1008" i="1"/>
  <c r="G1008" i="1" s="1"/>
  <c r="C1008" i="1"/>
  <c r="D1007" i="1"/>
  <c r="C1007" i="1"/>
  <c r="D1006" i="1"/>
  <c r="C1006" i="1"/>
  <c r="G1005" i="1"/>
  <c r="D1005" i="1"/>
  <c r="C1005" i="1"/>
  <c r="D1004" i="1"/>
  <c r="G1004" i="1" s="1"/>
  <c r="C1004" i="1"/>
  <c r="D1003" i="1"/>
  <c r="C1003" i="1"/>
  <c r="D1002" i="1"/>
  <c r="C1002" i="1"/>
  <c r="G1001" i="1"/>
  <c r="D1001" i="1"/>
  <c r="C1001" i="1"/>
  <c r="G1000" i="1"/>
  <c r="D1000" i="1"/>
  <c r="C1000" i="1"/>
  <c r="D999" i="1"/>
  <c r="C999" i="1"/>
  <c r="D998" i="1"/>
  <c r="C998" i="1"/>
  <c r="G997" i="1"/>
  <c r="D997" i="1"/>
  <c r="C997" i="1"/>
  <c r="G996" i="1"/>
  <c r="D996" i="1"/>
  <c r="C996" i="1"/>
  <c r="D995" i="1"/>
  <c r="C995" i="1"/>
  <c r="D994" i="1"/>
  <c r="C994" i="1"/>
  <c r="G993" i="1"/>
  <c r="D993" i="1"/>
  <c r="C993" i="1"/>
  <c r="G992" i="1"/>
  <c r="D992" i="1"/>
  <c r="C992" i="1"/>
  <c r="D991" i="1"/>
  <c r="C991" i="1"/>
  <c r="D990" i="1"/>
  <c r="C990" i="1"/>
  <c r="G989" i="1"/>
  <c r="D989" i="1"/>
  <c r="C989" i="1"/>
  <c r="G988" i="1"/>
  <c r="D988" i="1"/>
  <c r="C988" i="1"/>
  <c r="D987" i="1"/>
  <c r="C987" i="1"/>
  <c r="D986" i="1"/>
  <c r="C986" i="1"/>
  <c r="G985" i="1"/>
  <c r="D985" i="1"/>
  <c r="C985" i="1"/>
  <c r="G984" i="1"/>
  <c r="D984" i="1"/>
  <c r="C984" i="1"/>
  <c r="D983" i="1"/>
  <c r="C983" i="1"/>
  <c r="D982" i="1"/>
  <c r="C982" i="1"/>
  <c r="G981" i="1"/>
  <c r="D981" i="1"/>
  <c r="C981" i="1"/>
  <c r="G980" i="1"/>
  <c r="D980" i="1"/>
  <c r="C980" i="1"/>
  <c r="D979" i="1"/>
  <c r="C979" i="1"/>
  <c r="D978" i="1"/>
  <c r="C978" i="1"/>
  <c r="G977" i="1"/>
  <c r="D977" i="1"/>
  <c r="C977" i="1"/>
  <c r="G976" i="1"/>
  <c r="D976" i="1"/>
  <c r="C976" i="1"/>
  <c r="D975" i="1"/>
  <c r="C975" i="1"/>
  <c r="D974" i="1"/>
  <c r="C974" i="1"/>
  <c r="D973" i="1"/>
  <c r="C973" i="1"/>
  <c r="G973" i="1" s="1"/>
  <c r="H972" i="1"/>
  <c r="D972" i="1"/>
  <c r="C972" i="1"/>
  <c r="G972" i="1" s="1"/>
  <c r="H971" i="1"/>
  <c r="D971" i="1"/>
  <c r="C971" i="1"/>
  <c r="G971" i="1" s="1"/>
  <c r="D970" i="1"/>
  <c r="C970" i="1"/>
  <c r="G970" i="1" s="1"/>
  <c r="D969" i="1"/>
  <c r="C969" i="1"/>
  <c r="G969" i="1" s="1"/>
  <c r="H968" i="1"/>
  <c r="D968" i="1"/>
  <c r="C968" i="1"/>
  <c r="G968" i="1" s="1"/>
  <c r="H967" i="1"/>
  <c r="D967" i="1"/>
  <c r="C967" i="1"/>
  <c r="G967" i="1" s="1"/>
  <c r="D966" i="1"/>
  <c r="C966" i="1"/>
  <c r="G966" i="1" s="1"/>
  <c r="D965" i="1"/>
  <c r="C965" i="1"/>
  <c r="G965" i="1" s="1"/>
  <c r="H964" i="1"/>
  <c r="D964" i="1"/>
  <c r="C964" i="1"/>
  <c r="G964" i="1" s="1"/>
  <c r="H963" i="1"/>
  <c r="D963" i="1"/>
  <c r="C963" i="1"/>
  <c r="G963" i="1" s="1"/>
  <c r="D962" i="1"/>
  <c r="C962" i="1"/>
  <c r="G962" i="1" s="1"/>
  <c r="D961" i="1"/>
  <c r="C961" i="1"/>
  <c r="G961" i="1" s="1"/>
  <c r="H960" i="1"/>
  <c r="D960" i="1"/>
  <c r="C960" i="1"/>
  <c r="G960" i="1" s="1"/>
  <c r="H959" i="1"/>
  <c r="D959" i="1"/>
  <c r="C959" i="1"/>
  <c r="G959" i="1" s="1"/>
  <c r="D958" i="1"/>
  <c r="C958" i="1"/>
  <c r="G958" i="1" s="1"/>
  <c r="D957" i="1"/>
  <c r="C957" i="1"/>
  <c r="G957" i="1" s="1"/>
  <c r="H956" i="1"/>
  <c r="D956" i="1"/>
  <c r="C956" i="1"/>
  <c r="G956" i="1" s="1"/>
  <c r="H955" i="1"/>
  <c r="D955" i="1"/>
  <c r="C955" i="1"/>
  <c r="G955" i="1" s="1"/>
  <c r="D954" i="1"/>
  <c r="C954" i="1"/>
  <c r="G954" i="1" s="1"/>
  <c r="D953" i="1"/>
  <c r="C953" i="1"/>
  <c r="G953" i="1" s="1"/>
  <c r="H952" i="1"/>
  <c r="D952" i="1"/>
  <c r="C952" i="1"/>
  <c r="G952" i="1" s="1"/>
  <c r="H951" i="1"/>
  <c r="D951" i="1"/>
  <c r="C951" i="1"/>
  <c r="G951" i="1" s="1"/>
  <c r="D950" i="1"/>
  <c r="C950" i="1"/>
  <c r="G950" i="1" s="1"/>
  <c r="D949" i="1"/>
  <c r="C949" i="1"/>
  <c r="G949" i="1" s="1"/>
  <c r="H948" i="1"/>
  <c r="D948" i="1"/>
  <c r="C948" i="1"/>
  <c r="G948" i="1" s="1"/>
  <c r="H947" i="1"/>
  <c r="D947" i="1"/>
  <c r="C947" i="1"/>
  <c r="G947" i="1" s="1"/>
  <c r="D946" i="1"/>
  <c r="C946" i="1"/>
  <c r="G946" i="1" s="1"/>
  <c r="D945" i="1"/>
  <c r="C945" i="1"/>
  <c r="G945" i="1" s="1"/>
  <c r="H944" i="1"/>
  <c r="D944" i="1"/>
  <c r="C944" i="1"/>
  <c r="G944" i="1" s="1"/>
  <c r="H943" i="1"/>
  <c r="D943" i="1"/>
  <c r="C943" i="1"/>
  <c r="G943" i="1" s="1"/>
  <c r="D942" i="1"/>
  <c r="C942" i="1"/>
  <c r="G942" i="1" s="1"/>
  <c r="D941" i="1"/>
  <c r="C941" i="1"/>
  <c r="G941" i="1" s="1"/>
  <c r="H940" i="1"/>
  <c r="D940" i="1"/>
  <c r="C940" i="1"/>
  <c r="G940" i="1" s="1"/>
  <c r="H939" i="1"/>
  <c r="D939" i="1"/>
  <c r="C939" i="1"/>
  <c r="G939" i="1" s="1"/>
  <c r="D938" i="1"/>
  <c r="C938" i="1"/>
  <c r="G938" i="1" s="1"/>
  <c r="D937" i="1"/>
  <c r="C937" i="1"/>
  <c r="G937" i="1" s="1"/>
  <c r="H936" i="1"/>
  <c r="D936" i="1"/>
  <c r="C936" i="1"/>
  <c r="G936" i="1" s="1"/>
  <c r="H935" i="1"/>
  <c r="D935" i="1"/>
  <c r="C935" i="1"/>
  <c r="G935" i="1" s="1"/>
  <c r="D934" i="1"/>
  <c r="C934" i="1"/>
  <c r="G934" i="1" s="1"/>
  <c r="D933" i="1"/>
  <c r="C933" i="1"/>
  <c r="G933" i="1" s="1"/>
  <c r="H932" i="1"/>
  <c r="D932" i="1"/>
  <c r="C932" i="1"/>
  <c r="G932" i="1" s="1"/>
  <c r="H931" i="1"/>
  <c r="D931" i="1"/>
  <c r="C931" i="1"/>
  <c r="G931" i="1" s="1"/>
  <c r="D930" i="1"/>
  <c r="C930" i="1"/>
  <c r="G930" i="1" s="1"/>
  <c r="D929" i="1"/>
  <c r="C929" i="1"/>
  <c r="G929" i="1" s="1"/>
  <c r="H928" i="1"/>
  <c r="D928" i="1"/>
  <c r="C928" i="1"/>
  <c r="G928" i="1" s="1"/>
  <c r="H927" i="1"/>
  <c r="D927" i="1"/>
  <c r="C927" i="1"/>
  <c r="G927" i="1" s="1"/>
  <c r="D926" i="1"/>
  <c r="C926" i="1"/>
  <c r="G926" i="1" s="1"/>
  <c r="D925" i="1"/>
  <c r="C925" i="1"/>
  <c r="G925" i="1" s="1"/>
  <c r="H924" i="1"/>
  <c r="D924" i="1"/>
  <c r="C924" i="1"/>
  <c r="G924" i="1" s="1"/>
  <c r="H923" i="1"/>
  <c r="D923" i="1"/>
  <c r="C923" i="1"/>
  <c r="G923" i="1" s="1"/>
  <c r="D922" i="1"/>
  <c r="C922" i="1"/>
  <c r="G922" i="1" s="1"/>
  <c r="D921" i="1"/>
  <c r="C921" i="1"/>
  <c r="G921" i="1" s="1"/>
  <c r="H920" i="1"/>
  <c r="D920" i="1"/>
  <c r="C920" i="1"/>
  <c r="G920" i="1" s="1"/>
  <c r="H919" i="1"/>
  <c r="D919" i="1"/>
  <c r="C919" i="1"/>
  <c r="G919" i="1" s="1"/>
  <c r="D918" i="1"/>
  <c r="C918" i="1"/>
  <c r="G918" i="1" s="1"/>
  <c r="D917" i="1"/>
  <c r="C917" i="1"/>
  <c r="G917" i="1" s="1"/>
  <c r="H916" i="1"/>
  <c r="D916" i="1"/>
  <c r="C916" i="1"/>
  <c r="G916" i="1" s="1"/>
  <c r="H915" i="1"/>
  <c r="D915" i="1"/>
  <c r="C915" i="1"/>
  <c r="G915" i="1" s="1"/>
  <c r="D914" i="1"/>
  <c r="C914" i="1"/>
  <c r="G914" i="1" s="1"/>
  <c r="D913" i="1"/>
  <c r="C913" i="1"/>
  <c r="G913" i="1" s="1"/>
  <c r="H912" i="1"/>
  <c r="D912" i="1"/>
  <c r="C912" i="1"/>
  <c r="G912" i="1" s="1"/>
  <c r="H911" i="1"/>
  <c r="D911" i="1"/>
  <c r="C911" i="1"/>
  <c r="G911" i="1" s="1"/>
  <c r="D910" i="1"/>
  <c r="C910" i="1"/>
  <c r="G910" i="1" s="1"/>
  <c r="D909" i="1"/>
  <c r="C909" i="1"/>
  <c r="G909" i="1" s="1"/>
  <c r="H908" i="1"/>
  <c r="D908" i="1"/>
  <c r="C908" i="1"/>
  <c r="G908" i="1" s="1"/>
  <c r="H907" i="1"/>
  <c r="D907" i="1"/>
  <c r="C907" i="1"/>
  <c r="G907" i="1" s="1"/>
  <c r="D906" i="1"/>
  <c r="C906" i="1"/>
  <c r="G906" i="1" s="1"/>
  <c r="D905" i="1"/>
  <c r="C905" i="1"/>
  <c r="G905" i="1" s="1"/>
  <c r="H904" i="1"/>
  <c r="D904" i="1"/>
  <c r="C904" i="1"/>
  <c r="G904" i="1" s="1"/>
  <c r="H903" i="1"/>
  <c r="D903" i="1"/>
  <c r="C903" i="1"/>
  <c r="G903" i="1" s="1"/>
  <c r="D902" i="1"/>
  <c r="C902" i="1"/>
  <c r="G902" i="1" s="1"/>
  <c r="D901" i="1"/>
  <c r="C901" i="1"/>
  <c r="G901" i="1" s="1"/>
  <c r="H900" i="1"/>
  <c r="D900" i="1"/>
  <c r="C900" i="1"/>
  <c r="G900" i="1" s="1"/>
  <c r="H899" i="1"/>
  <c r="D899" i="1"/>
  <c r="C899" i="1"/>
  <c r="G899" i="1" s="1"/>
  <c r="D898" i="1"/>
  <c r="C898" i="1"/>
  <c r="D897" i="1"/>
  <c r="C897" i="1"/>
  <c r="G897" i="1" s="1"/>
  <c r="H896" i="1"/>
  <c r="D896" i="1"/>
  <c r="C896" i="1"/>
  <c r="G896" i="1" s="1"/>
  <c r="H895" i="1"/>
  <c r="D895" i="1"/>
  <c r="C895" i="1"/>
  <c r="G895" i="1" s="1"/>
  <c r="D894" i="1"/>
  <c r="C894" i="1"/>
  <c r="D893" i="1"/>
  <c r="C893" i="1"/>
  <c r="G893" i="1" s="1"/>
  <c r="H892" i="1"/>
  <c r="D892" i="1"/>
  <c r="C892" i="1"/>
  <c r="G892" i="1" s="1"/>
  <c r="H891" i="1"/>
  <c r="D891" i="1"/>
  <c r="C891" i="1"/>
  <c r="G891" i="1" s="1"/>
  <c r="D890" i="1"/>
  <c r="C890" i="1"/>
  <c r="D889" i="1"/>
  <c r="C889" i="1"/>
  <c r="G889" i="1" s="1"/>
  <c r="H888" i="1"/>
  <c r="D888" i="1"/>
  <c r="C888" i="1"/>
  <c r="G888" i="1" s="1"/>
  <c r="H887" i="1"/>
  <c r="D887" i="1"/>
  <c r="C887" i="1"/>
  <c r="G887" i="1" s="1"/>
  <c r="D886" i="1"/>
  <c r="C886" i="1"/>
  <c r="D885" i="1"/>
  <c r="C885" i="1"/>
  <c r="G885" i="1" s="1"/>
  <c r="H884" i="1"/>
  <c r="D884" i="1"/>
  <c r="C884" i="1"/>
  <c r="G884" i="1" s="1"/>
  <c r="H883" i="1"/>
  <c r="D883" i="1"/>
  <c r="C883" i="1"/>
  <c r="G883" i="1" s="1"/>
  <c r="D882" i="1"/>
  <c r="C882" i="1"/>
  <c r="D881" i="1"/>
  <c r="C881" i="1"/>
  <c r="G881" i="1" s="1"/>
  <c r="H880" i="1"/>
  <c r="D880" i="1"/>
  <c r="C880" i="1"/>
  <c r="G880" i="1" s="1"/>
  <c r="H879" i="1"/>
  <c r="D879" i="1"/>
  <c r="C879" i="1"/>
  <c r="G879" i="1" s="1"/>
  <c r="D878" i="1"/>
  <c r="C878" i="1"/>
  <c r="D877" i="1"/>
  <c r="C877" i="1"/>
  <c r="H876" i="1"/>
  <c r="D876" i="1"/>
  <c r="C876" i="1"/>
  <c r="G876" i="1" s="1"/>
  <c r="H875" i="1"/>
  <c r="D875" i="1"/>
  <c r="C875" i="1"/>
  <c r="G875" i="1" s="1"/>
  <c r="D874" i="1"/>
  <c r="C874" i="1"/>
  <c r="D873" i="1"/>
  <c r="C873" i="1"/>
  <c r="H872" i="1"/>
  <c r="D872" i="1"/>
  <c r="C872" i="1"/>
  <c r="G872" i="1" s="1"/>
  <c r="H871" i="1"/>
  <c r="D871" i="1"/>
  <c r="C871" i="1"/>
  <c r="G871" i="1" s="1"/>
  <c r="D870" i="1"/>
  <c r="C870" i="1"/>
  <c r="D869" i="1"/>
  <c r="C869" i="1"/>
  <c r="H868" i="1"/>
  <c r="D868" i="1"/>
  <c r="C868" i="1"/>
  <c r="G868" i="1" s="1"/>
  <c r="H867" i="1"/>
  <c r="D867" i="1"/>
  <c r="C867" i="1"/>
  <c r="G867" i="1" s="1"/>
  <c r="D866" i="1"/>
  <c r="C866" i="1"/>
  <c r="D865" i="1"/>
  <c r="C865" i="1"/>
  <c r="H864" i="1"/>
  <c r="D864" i="1"/>
  <c r="C864" i="1"/>
  <c r="G864" i="1" s="1"/>
  <c r="H863" i="1"/>
  <c r="D863" i="1"/>
  <c r="C863" i="1"/>
  <c r="G863" i="1" s="1"/>
  <c r="D862" i="1"/>
  <c r="C862" i="1"/>
  <c r="G862" i="1" s="1"/>
  <c r="D861" i="1"/>
  <c r="C861" i="1"/>
  <c r="H860" i="1"/>
  <c r="D860" i="1"/>
  <c r="C860" i="1"/>
  <c r="G860" i="1" s="1"/>
  <c r="H859" i="1"/>
  <c r="D859" i="1"/>
  <c r="C859" i="1"/>
  <c r="G859" i="1" s="1"/>
  <c r="D858" i="1"/>
  <c r="C858" i="1"/>
  <c r="G858" i="1" s="1"/>
  <c r="D857" i="1"/>
  <c r="C857" i="1"/>
  <c r="H856" i="1"/>
  <c r="D856" i="1"/>
  <c r="C856" i="1"/>
  <c r="G856" i="1" s="1"/>
  <c r="H855" i="1"/>
  <c r="D855" i="1"/>
  <c r="C855" i="1"/>
  <c r="G855" i="1" s="1"/>
  <c r="D854" i="1"/>
  <c r="C854" i="1"/>
  <c r="G854" i="1" s="1"/>
  <c r="D853" i="1"/>
  <c r="C853" i="1"/>
  <c r="D852" i="1"/>
  <c r="C852" i="1"/>
  <c r="G852" i="1" s="1"/>
  <c r="H851" i="1"/>
  <c r="D851" i="1"/>
  <c r="C851" i="1"/>
  <c r="G851" i="1" s="1"/>
  <c r="H850" i="1"/>
  <c r="D850" i="1"/>
  <c r="C850" i="1"/>
  <c r="G850" i="1" s="1"/>
  <c r="D849" i="1"/>
  <c r="C849" i="1"/>
  <c r="H848" i="1"/>
  <c r="D848" i="1"/>
  <c r="C848" i="1"/>
  <c r="G848" i="1" s="1"/>
  <c r="H847" i="1"/>
  <c r="D847" i="1"/>
  <c r="C847" i="1"/>
  <c r="G847" i="1" s="1"/>
  <c r="D846" i="1"/>
  <c r="C846" i="1"/>
  <c r="G846" i="1" s="1"/>
  <c r="D845" i="1"/>
  <c r="C845" i="1"/>
  <c r="H844" i="1"/>
  <c r="D844" i="1"/>
  <c r="C844" i="1"/>
  <c r="G844" i="1" s="1"/>
  <c r="H843" i="1"/>
  <c r="D843" i="1"/>
  <c r="C843" i="1"/>
  <c r="G843" i="1" s="1"/>
  <c r="D842" i="1"/>
  <c r="C842" i="1"/>
  <c r="G842" i="1" s="1"/>
  <c r="D841" i="1"/>
  <c r="C841" i="1"/>
  <c r="D840" i="1"/>
  <c r="C840" i="1"/>
  <c r="G840" i="1" s="1"/>
  <c r="H839" i="1"/>
  <c r="D839" i="1"/>
  <c r="C839" i="1"/>
  <c r="G839" i="1" s="1"/>
  <c r="H838" i="1"/>
  <c r="D838" i="1"/>
  <c r="C838" i="1"/>
  <c r="G838" i="1" s="1"/>
  <c r="D837" i="1"/>
  <c r="C837" i="1"/>
  <c r="D836" i="1"/>
  <c r="C836" i="1"/>
  <c r="G836" i="1" s="1"/>
  <c r="H835" i="1"/>
  <c r="D835" i="1"/>
  <c r="C835" i="1"/>
  <c r="G835" i="1" s="1"/>
  <c r="H834" i="1"/>
  <c r="D834" i="1"/>
  <c r="C834" i="1"/>
  <c r="G834" i="1" s="1"/>
  <c r="D833" i="1"/>
  <c r="C833" i="1"/>
  <c r="H832" i="1"/>
  <c r="D832" i="1"/>
  <c r="C832" i="1"/>
  <c r="G832" i="1" s="1"/>
  <c r="H831" i="1"/>
  <c r="D831" i="1"/>
  <c r="C831" i="1"/>
  <c r="G831" i="1" s="1"/>
  <c r="D830" i="1"/>
  <c r="C830" i="1"/>
  <c r="G830" i="1" s="1"/>
  <c r="D829" i="1"/>
  <c r="C829" i="1"/>
  <c r="H828" i="1"/>
  <c r="D828" i="1"/>
  <c r="C828" i="1"/>
  <c r="G828" i="1" s="1"/>
  <c r="H827" i="1"/>
  <c r="D827" i="1"/>
  <c r="C827" i="1"/>
  <c r="G827" i="1" s="1"/>
  <c r="D826" i="1"/>
  <c r="C826" i="1"/>
  <c r="G826" i="1" s="1"/>
  <c r="D825" i="1"/>
  <c r="C825" i="1"/>
  <c r="D824" i="1"/>
  <c r="C824" i="1"/>
  <c r="G824" i="1" s="1"/>
  <c r="H823" i="1"/>
  <c r="D823" i="1"/>
  <c r="C823" i="1"/>
  <c r="G823" i="1" s="1"/>
  <c r="H822" i="1"/>
  <c r="D822" i="1"/>
  <c r="C822" i="1"/>
  <c r="G822" i="1" s="1"/>
  <c r="D821" i="1"/>
  <c r="C821" i="1"/>
  <c r="D820" i="1"/>
  <c r="C820" i="1"/>
  <c r="G820" i="1" s="1"/>
  <c r="H819" i="1"/>
  <c r="D819" i="1"/>
  <c r="C819" i="1"/>
  <c r="G819" i="1" s="1"/>
  <c r="H818" i="1"/>
  <c r="D818" i="1"/>
  <c r="C818" i="1"/>
  <c r="G818" i="1" s="1"/>
  <c r="D817" i="1"/>
  <c r="C817" i="1"/>
  <c r="H816" i="1"/>
  <c r="D816" i="1"/>
  <c r="C816" i="1"/>
  <c r="G816" i="1" s="1"/>
  <c r="H815" i="1"/>
  <c r="D815" i="1"/>
  <c r="C815" i="1"/>
  <c r="G815" i="1" s="1"/>
  <c r="D814" i="1"/>
  <c r="C814" i="1"/>
  <c r="G814" i="1" s="1"/>
  <c r="D813" i="1"/>
  <c r="C813" i="1"/>
  <c r="H812" i="1"/>
  <c r="D812" i="1"/>
  <c r="C812" i="1"/>
  <c r="G812" i="1" s="1"/>
  <c r="H811" i="1"/>
  <c r="D811" i="1"/>
  <c r="C811" i="1"/>
  <c r="G811" i="1" s="1"/>
  <c r="D810" i="1"/>
  <c r="C810" i="1"/>
  <c r="G810" i="1" s="1"/>
  <c r="D809" i="1"/>
  <c r="C809" i="1"/>
  <c r="D808" i="1"/>
  <c r="C808" i="1"/>
  <c r="G808" i="1" s="1"/>
  <c r="H807" i="1"/>
  <c r="D807" i="1"/>
  <c r="C807" i="1"/>
  <c r="G807" i="1" s="1"/>
  <c r="H806" i="1"/>
  <c r="D806" i="1"/>
  <c r="C806" i="1"/>
  <c r="G806" i="1" s="1"/>
  <c r="D805" i="1"/>
  <c r="C805" i="1"/>
  <c r="D804" i="1"/>
  <c r="C804" i="1"/>
  <c r="G804" i="1" s="1"/>
  <c r="H803" i="1"/>
  <c r="D803" i="1"/>
  <c r="C803" i="1"/>
  <c r="G803" i="1" s="1"/>
  <c r="H802" i="1"/>
  <c r="D802" i="1"/>
  <c r="C802" i="1"/>
  <c r="G802" i="1" s="1"/>
  <c r="D801" i="1"/>
  <c r="C801" i="1"/>
  <c r="H800" i="1"/>
  <c r="D800" i="1"/>
  <c r="C800" i="1"/>
  <c r="G800" i="1" s="1"/>
  <c r="H799" i="1"/>
  <c r="D799" i="1"/>
  <c r="C799" i="1"/>
  <c r="G799" i="1" s="1"/>
  <c r="D798" i="1"/>
  <c r="C798" i="1"/>
  <c r="G798" i="1" s="1"/>
  <c r="D797" i="1"/>
  <c r="C797" i="1"/>
  <c r="H796" i="1"/>
  <c r="D796" i="1"/>
  <c r="C796" i="1"/>
  <c r="G796" i="1" s="1"/>
  <c r="H795" i="1"/>
  <c r="D795" i="1"/>
  <c r="C795" i="1"/>
  <c r="G795" i="1" s="1"/>
  <c r="D794" i="1"/>
  <c r="C794" i="1"/>
  <c r="G794" i="1" s="1"/>
  <c r="D793" i="1"/>
  <c r="C793" i="1"/>
  <c r="D792" i="1"/>
  <c r="C792" i="1"/>
  <c r="G792" i="1" s="1"/>
  <c r="H791" i="1"/>
  <c r="D791" i="1"/>
  <c r="C791" i="1"/>
  <c r="G791" i="1" s="1"/>
  <c r="H790" i="1"/>
  <c r="D790" i="1"/>
  <c r="C790" i="1"/>
  <c r="G790" i="1" s="1"/>
  <c r="D789" i="1"/>
  <c r="C789" i="1"/>
  <c r="D788" i="1"/>
  <c r="C788" i="1"/>
  <c r="G788" i="1" s="1"/>
  <c r="H787" i="1"/>
  <c r="D787" i="1"/>
  <c r="C787" i="1"/>
  <c r="G787" i="1" s="1"/>
  <c r="H786" i="1"/>
  <c r="D786" i="1"/>
  <c r="C786" i="1"/>
  <c r="G786" i="1" s="1"/>
  <c r="D785" i="1"/>
  <c r="C785" i="1"/>
  <c r="H784" i="1"/>
  <c r="D784" i="1"/>
  <c r="C784" i="1"/>
  <c r="G784" i="1" s="1"/>
  <c r="H783" i="1"/>
  <c r="D783" i="1"/>
  <c r="C783" i="1"/>
  <c r="G783" i="1" s="1"/>
  <c r="D782" i="1"/>
  <c r="C782" i="1"/>
  <c r="G782" i="1" s="1"/>
  <c r="D781" i="1"/>
  <c r="C781" i="1"/>
  <c r="H780" i="1"/>
  <c r="D780" i="1"/>
  <c r="C780" i="1"/>
  <c r="G780" i="1" s="1"/>
  <c r="H779" i="1"/>
  <c r="D779" i="1"/>
  <c r="C779" i="1"/>
  <c r="G779" i="1" s="1"/>
  <c r="D778" i="1"/>
  <c r="C778" i="1"/>
  <c r="G778" i="1" s="1"/>
  <c r="D777" i="1"/>
  <c r="C777" i="1"/>
  <c r="D776" i="1"/>
  <c r="C776" i="1"/>
  <c r="G776" i="1" s="1"/>
  <c r="H775" i="1"/>
  <c r="D775" i="1"/>
  <c r="C775" i="1"/>
  <c r="G775" i="1" s="1"/>
  <c r="H774" i="1"/>
  <c r="D774" i="1"/>
  <c r="C774" i="1"/>
  <c r="G774" i="1" s="1"/>
  <c r="D773" i="1"/>
  <c r="C773" i="1"/>
  <c r="D772" i="1"/>
  <c r="C772" i="1"/>
  <c r="G772" i="1" s="1"/>
  <c r="H771" i="1"/>
  <c r="D771" i="1"/>
  <c r="C771" i="1"/>
  <c r="G771" i="1" s="1"/>
  <c r="H770" i="1"/>
  <c r="D770" i="1"/>
  <c r="C770" i="1"/>
  <c r="G770" i="1" s="1"/>
  <c r="D769" i="1"/>
  <c r="C769" i="1"/>
  <c r="H768" i="1"/>
  <c r="D768" i="1"/>
  <c r="C768" i="1"/>
  <c r="G768" i="1" s="1"/>
  <c r="H767" i="1"/>
  <c r="D767" i="1"/>
  <c r="C767" i="1"/>
  <c r="G767" i="1" s="1"/>
  <c r="D766" i="1"/>
  <c r="C766" i="1"/>
  <c r="G766" i="1" s="1"/>
  <c r="D765" i="1"/>
  <c r="C765" i="1"/>
  <c r="H764" i="1"/>
  <c r="D764" i="1"/>
  <c r="C764" i="1"/>
  <c r="G764" i="1" s="1"/>
  <c r="H763" i="1"/>
  <c r="D763" i="1"/>
  <c r="C763" i="1"/>
  <c r="G763" i="1" s="1"/>
  <c r="D762" i="1"/>
  <c r="C762" i="1"/>
  <c r="G762" i="1" s="1"/>
  <c r="D761" i="1"/>
  <c r="C761" i="1"/>
  <c r="D760" i="1"/>
  <c r="C760" i="1"/>
  <c r="G760" i="1" s="1"/>
  <c r="H759" i="1"/>
  <c r="D759" i="1"/>
  <c r="C759" i="1"/>
  <c r="G759" i="1" s="1"/>
  <c r="H758" i="1"/>
  <c r="D758" i="1"/>
  <c r="C758" i="1"/>
  <c r="G758" i="1" s="1"/>
  <c r="D757" i="1"/>
  <c r="C757" i="1"/>
  <c r="D756" i="1"/>
  <c r="C756" i="1"/>
  <c r="G756" i="1" s="1"/>
  <c r="H755" i="1"/>
  <c r="D755" i="1"/>
  <c r="C755" i="1"/>
  <c r="G755" i="1" s="1"/>
  <c r="H754" i="1"/>
  <c r="D754" i="1"/>
  <c r="C754" i="1"/>
  <c r="G754" i="1" s="1"/>
  <c r="D753" i="1"/>
  <c r="C753" i="1"/>
  <c r="H752" i="1"/>
  <c r="D752" i="1"/>
  <c r="C752" i="1"/>
  <c r="G752" i="1" s="1"/>
  <c r="H751" i="1"/>
  <c r="D751" i="1"/>
  <c r="C751" i="1"/>
  <c r="G751" i="1" s="1"/>
  <c r="D750" i="1"/>
  <c r="C750" i="1"/>
  <c r="G750" i="1" s="1"/>
  <c r="D749" i="1"/>
  <c r="C749" i="1"/>
  <c r="H748" i="1"/>
  <c r="D748" i="1"/>
  <c r="C748" i="1"/>
  <c r="G748" i="1" s="1"/>
  <c r="H747" i="1"/>
  <c r="D747" i="1"/>
  <c r="C747" i="1"/>
  <c r="G747" i="1" s="1"/>
  <c r="D746" i="1"/>
  <c r="C746" i="1"/>
  <c r="G746" i="1" s="1"/>
  <c r="D745" i="1"/>
  <c r="C745" i="1"/>
  <c r="D744" i="1"/>
  <c r="C744" i="1"/>
  <c r="G744" i="1" s="1"/>
  <c r="H743" i="1"/>
  <c r="D743" i="1"/>
  <c r="C743" i="1"/>
  <c r="G743" i="1" s="1"/>
  <c r="H742" i="1"/>
  <c r="D742" i="1"/>
  <c r="C742" i="1"/>
  <c r="G742" i="1" s="1"/>
  <c r="D741" i="1"/>
  <c r="C741" i="1"/>
  <c r="D740" i="1"/>
  <c r="C740" i="1"/>
  <c r="G740" i="1" s="1"/>
  <c r="H739" i="1"/>
  <c r="D739" i="1"/>
  <c r="C739" i="1"/>
  <c r="G739" i="1" s="1"/>
  <c r="H738" i="1"/>
  <c r="D738" i="1"/>
  <c r="C738" i="1"/>
  <c r="G738" i="1" s="1"/>
  <c r="D737" i="1"/>
  <c r="C737" i="1"/>
  <c r="H736" i="1"/>
  <c r="D736" i="1"/>
  <c r="C736" i="1"/>
  <c r="G736" i="1" s="1"/>
  <c r="D735" i="1"/>
  <c r="H735" i="1" s="1"/>
  <c r="C735" i="1"/>
  <c r="D734" i="1"/>
  <c r="C734" i="1"/>
  <c r="D733" i="1"/>
  <c r="C733" i="1"/>
  <c r="D732" i="1"/>
  <c r="H732" i="1" s="1"/>
  <c r="C732" i="1"/>
  <c r="D731" i="1"/>
  <c r="C731" i="1"/>
  <c r="G731" i="1" s="1"/>
  <c r="D730" i="1"/>
  <c r="C730" i="1"/>
  <c r="D729" i="1"/>
  <c r="H729" i="1" s="1"/>
  <c r="C729" i="1"/>
  <c r="G729" i="1" s="1"/>
  <c r="H728" i="1"/>
  <c r="D728" i="1"/>
  <c r="C728" i="1"/>
  <c r="G728" i="1" s="1"/>
  <c r="D727" i="1"/>
  <c r="C727" i="1"/>
  <c r="D726" i="1"/>
  <c r="C726" i="1"/>
  <c r="G726" i="1" s="1"/>
  <c r="H725" i="1"/>
  <c r="D725" i="1"/>
  <c r="C725" i="1"/>
  <c r="G725" i="1" s="1"/>
  <c r="H724" i="1"/>
  <c r="D724" i="1"/>
  <c r="C724" i="1"/>
  <c r="G724" i="1" s="1"/>
  <c r="D723" i="1"/>
  <c r="C723" i="1"/>
  <c r="G723" i="1" s="1"/>
  <c r="D722" i="1"/>
  <c r="C722" i="1"/>
  <c r="G722" i="1" s="1"/>
  <c r="H721" i="1"/>
  <c r="D721" i="1"/>
  <c r="C721" i="1"/>
  <c r="G721" i="1" s="1"/>
  <c r="H720" i="1"/>
  <c r="D720" i="1"/>
  <c r="C720" i="1"/>
  <c r="G720" i="1" s="1"/>
  <c r="D719" i="1"/>
  <c r="C719" i="1"/>
  <c r="G719" i="1" s="1"/>
  <c r="D718" i="1"/>
  <c r="C718" i="1"/>
  <c r="G718" i="1" s="1"/>
  <c r="H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G676"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D652" i="1"/>
  <c r="H652" i="1" s="1"/>
  <c r="C652" i="1"/>
  <c r="H651" i="1"/>
  <c r="D651" i="1"/>
  <c r="G651" i="1" s="1"/>
  <c r="C651" i="1"/>
  <c r="H650" i="1"/>
  <c r="G650" i="1"/>
  <c r="D650" i="1"/>
  <c r="C650" i="1"/>
  <c r="C649" i="1"/>
  <c r="H648" i="1"/>
  <c r="G648" i="1"/>
  <c r="D648" i="1"/>
  <c r="C648" i="1"/>
  <c r="D647" i="1"/>
  <c r="G647" i="1" s="1"/>
  <c r="C647" i="1"/>
  <c r="H646" i="1"/>
  <c r="G646" i="1"/>
  <c r="D646" i="1"/>
  <c r="C646" i="1"/>
  <c r="H645" i="1"/>
  <c r="G645" i="1"/>
  <c r="D645" i="1"/>
  <c r="C645" i="1"/>
  <c r="C642"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D422" i="1"/>
  <c r="H422" i="1" s="1"/>
  <c r="C422" i="1"/>
  <c r="D421" i="1"/>
  <c r="H421" i="1" s="1"/>
  <c r="C421" i="1"/>
  <c r="D416" i="1"/>
  <c r="G416" i="1" s="1"/>
  <c r="C416" i="1"/>
  <c r="D415" i="1"/>
  <c r="H415" i="1" s="1"/>
  <c r="C415" i="1"/>
  <c r="H414" i="1"/>
  <c r="D414" i="1"/>
  <c r="G414" i="1" s="1"/>
  <c r="C414" i="1"/>
  <c r="H411" i="1"/>
  <c r="G411" i="1"/>
  <c r="D411" i="1"/>
  <c r="C411" i="1"/>
  <c r="H410" i="1"/>
  <c r="G410" i="1"/>
  <c r="D410" i="1"/>
  <c r="C410" i="1"/>
  <c r="D409" i="1"/>
  <c r="H409" i="1" s="1"/>
  <c r="C409" i="1"/>
  <c r="H408" i="1"/>
  <c r="G408" i="1"/>
  <c r="D408" i="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D380" i="1"/>
  <c r="H380" i="1" s="1"/>
  <c r="C380" i="1"/>
  <c r="H379" i="1"/>
  <c r="G379" i="1"/>
  <c r="D379" i="1"/>
  <c r="C379" i="1"/>
  <c r="H378" i="1"/>
  <c r="G378" i="1"/>
  <c r="D378" i="1"/>
  <c r="C378" i="1"/>
  <c r="G377" i="1"/>
  <c r="D377" i="1"/>
  <c r="H377" i="1" s="1"/>
  <c r="C377" i="1"/>
  <c r="H376" i="1"/>
  <c r="G376" i="1"/>
  <c r="D376" i="1"/>
  <c r="C376" i="1"/>
  <c r="H375"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H302" i="1" s="1"/>
  <c r="C302" i="1"/>
  <c r="D301" i="1"/>
  <c r="H301" i="1" s="1"/>
  <c r="C301" i="1"/>
  <c r="G300" i="1"/>
  <c r="D300" i="1"/>
  <c r="H300" i="1" s="1"/>
  <c r="C300" i="1"/>
  <c r="H299" i="1"/>
  <c r="D299" i="1"/>
  <c r="G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G213"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D197" i="1"/>
  <c r="G197" i="1" s="1"/>
  <c r="C197" i="1"/>
  <c r="H196" i="1"/>
  <c r="D196" i="1"/>
  <c r="G196" i="1" s="1"/>
  <c r="C196" i="1"/>
  <c r="D195" i="1"/>
  <c r="H195" i="1" s="1"/>
  <c r="C195" i="1"/>
  <c r="D194" i="1"/>
  <c r="H194" i="1" s="1"/>
  <c r="C194" i="1"/>
  <c r="D193" i="1"/>
  <c r="H193" i="1" s="1"/>
  <c r="C193" i="1"/>
  <c r="H192" i="1"/>
  <c r="G192" i="1"/>
  <c r="D192" i="1"/>
  <c r="C192" i="1"/>
  <c r="H191" i="1"/>
  <c r="D191" i="1"/>
  <c r="G191" i="1" s="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H182" i="1"/>
  <c r="D182" i="1"/>
  <c r="G182" i="1" s="1"/>
  <c r="C182" i="1"/>
  <c r="H181" i="1"/>
  <c r="D181" i="1"/>
  <c r="G181" i="1" s="1"/>
  <c r="C181" i="1"/>
  <c r="D180" i="1"/>
  <c r="H180" i="1" s="1"/>
  <c r="C180" i="1"/>
  <c r="D179" i="1"/>
  <c r="H179" i="1" s="1"/>
  <c r="C179" i="1"/>
  <c r="D178" i="1"/>
  <c r="H178" i="1" s="1"/>
  <c r="C178" i="1"/>
  <c r="D177" i="1"/>
  <c r="H177" i="1" s="1"/>
  <c r="C177" i="1"/>
  <c r="D176" i="1"/>
  <c r="H176" i="1" s="1"/>
  <c r="C176" i="1"/>
  <c r="G175" i="1"/>
  <c r="D175" i="1"/>
  <c r="H175" i="1" s="1"/>
  <c r="C175" i="1"/>
  <c r="C174" i="1"/>
  <c r="H173" i="1"/>
  <c r="G173" i="1"/>
  <c r="D173" i="1"/>
  <c r="C173" i="1"/>
  <c r="H172" i="1"/>
  <c r="G172" i="1"/>
  <c r="D172" i="1"/>
  <c r="C172" i="1"/>
  <c r="H171" i="1"/>
  <c r="G171" i="1"/>
  <c r="D171" i="1"/>
  <c r="C171" i="1"/>
  <c r="G170" i="1"/>
  <c r="D170" i="1"/>
  <c r="H170" i="1" s="1"/>
  <c r="C170" i="1"/>
  <c r="H169" i="1"/>
  <c r="G169" i="1"/>
  <c r="D169" i="1"/>
  <c r="C169" i="1"/>
  <c r="H168" i="1"/>
  <c r="G168" i="1"/>
  <c r="D168" i="1"/>
  <c r="C168" i="1"/>
  <c r="H167" i="1"/>
  <c r="G167" i="1"/>
  <c r="D167" i="1"/>
  <c r="C167" i="1"/>
  <c r="C166" i="1"/>
  <c r="H165" i="1"/>
  <c r="G165" i="1"/>
  <c r="D165" i="1"/>
  <c r="C165" i="1"/>
  <c r="H164" i="1"/>
  <c r="G164" i="1"/>
  <c r="D164" i="1"/>
  <c r="C164" i="1"/>
  <c r="H163" i="1"/>
  <c r="G163" i="1"/>
  <c r="D163" i="1"/>
  <c r="C163" i="1"/>
  <c r="D162" i="1"/>
  <c r="H162" i="1" s="1"/>
  <c r="C162" i="1"/>
  <c r="D161" i="1"/>
  <c r="H161" i="1" s="1"/>
  <c r="C161" i="1"/>
  <c r="H159" i="1"/>
  <c r="G159" i="1"/>
  <c r="D159" i="1"/>
  <c r="C159" i="1"/>
  <c r="D158" i="1"/>
  <c r="G158" i="1" s="1"/>
  <c r="C158" i="1"/>
  <c r="H157" i="1"/>
  <c r="G157" i="1"/>
  <c r="D157" i="1"/>
  <c r="C157" i="1"/>
  <c r="D156" i="1"/>
  <c r="H156" i="1" s="1"/>
  <c r="C156" i="1"/>
  <c r="D155" i="1"/>
  <c r="H155" i="1" s="1"/>
  <c r="C155" i="1"/>
  <c r="H154" i="1"/>
  <c r="G154" i="1"/>
  <c r="D154" i="1"/>
  <c r="C154" i="1"/>
  <c r="H153" i="1"/>
  <c r="G153" i="1"/>
  <c r="D153" i="1"/>
  <c r="C153" i="1"/>
  <c r="H152" i="1"/>
  <c r="G152" i="1"/>
  <c r="D152" i="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C131"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G81" i="1"/>
  <c r="D81" i="1"/>
  <c r="H81" i="1" s="1"/>
  <c r="C81" i="1"/>
  <c r="H80" i="1"/>
  <c r="G80" i="1"/>
  <c r="D80" i="1"/>
  <c r="C80" i="1"/>
  <c r="G79"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6" i="7" l="1"/>
  <c r="D1539" i="1" s="1"/>
  <c r="D1024" i="1"/>
  <c r="G1024" i="1" s="1"/>
  <c r="E327" i="9"/>
  <c r="B327" i="9" s="1"/>
  <c r="G1387" i="1"/>
  <c r="H1386" i="1"/>
  <c r="G1385" i="1"/>
  <c r="G1263" i="1"/>
  <c r="G1262" i="1"/>
  <c r="H1251" i="1"/>
  <c r="G1247" i="1"/>
  <c r="G1243" i="1"/>
  <c r="E219" i="5"/>
  <c r="E330" i="9"/>
  <c r="B330" i="9" s="1"/>
  <c r="E325" i="9"/>
  <c r="B325" i="9" s="1"/>
  <c r="G1219" i="1"/>
  <c r="G1215" i="1"/>
  <c r="H338" i="9"/>
  <c r="D1207" i="1"/>
  <c r="H1206" i="1"/>
  <c r="G1205" i="1"/>
  <c r="G1204" i="1"/>
  <c r="G1203" i="1"/>
  <c r="G1201" i="1"/>
  <c r="G1202" i="1"/>
  <c r="G1194" i="1"/>
  <c r="G1193" i="1"/>
  <c r="G1192" i="1"/>
  <c r="G1191" i="1"/>
  <c r="G1170" i="1"/>
  <c r="H1170" i="1"/>
  <c r="E318" i="9"/>
  <c r="B318" i="9" s="1"/>
  <c r="G1164" i="1"/>
  <c r="G1163" i="1"/>
  <c r="G1162" i="1"/>
  <c r="G1161" i="1"/>
  <c r="G1160" i="1"/>
  <c r="G1159" i="1"/>
  <c r="G1158" i="1"/>
  <c r="E147" i="5"/>
  <c r="D1152" i="1" s="1"/>
  <c r="G1155" i="1"/>
  <c r="H1155" i="1"/>
  <c r="E135" i="5"/>
  <c r="D1140" i="1" s="1"/>
  <c r="G1145" i="1"/>
  <c r="D1141" i="1"/>
  <c r="G1138" i="1"/>
  <c r="G1137" i="1"/>
  <c r="G1132" i="1"/>
  <c r="E119" i="5"/>
  <c r="D1124" i="1" s="1"/>
  <c r="G1124" i="1" s="1"/>
  <c r="D1125" i="1"/>
  <c r="H1125" i="1" s="1"/>
  <c r="G1125" i="1"/>
  <c r="G1126" i="1"/>
  <c r="G1123" i="1"/>
  <c r="G1122" i="1"/>
  <c r="G1120" i="1"/>
  <c r="G1119" i="1"/>
  <c r="G1118" i="1"/>
  <c r="G1117" i="1"/>
  <c r="G1116" i="1"/>
  <c r="G1115" i="1"/>
  <c r="G1114" i="1"/>
  <c r="H314" i="9"/>
  <c r="G1111" i="1"/>
  <c r="G1110" i="1"/>
  <c r="G1109" i="1"/>
  <c r="G1108" i="1"/>
  <c r="G1107" i="1"/>
  <c r="G1106" i="1"/>
  <c r="G1105" i="1"/>
  <c r="H1104" i="1"/>
  <c r="G1103" i="1"/>
  <c r="G1102" i="1"/>
  <c r="G1101" i="1"/>
  <c r="H1100" i="1"/>
  <c r="G1099" i="1"/>
  <c r="G1098" i="1"/>
  <c r="G1097" i="1"/>
  <c r="G1096" i="1"/>
  <c r="G1094" i="1"/>
  <c r="G1095" i="1"/>
  <c r="C1081" i="1"/>
  <c r="G1081" i="1" s="1"/>
  <c r="G1068" i="1"/>
  <c r="H1291" i="1"/>
  <c r="G1300" i="1"/>
  <c r="H1300" i="1"/>
  <c r="G1261" i="1"/>
  <c r="H1260" i="1"/>
  <c r="G1260" i="1"/>
  <c r="F256" i="5"/>
  <c r="E255" i="5"/>
  <c r="D1259" i="1" s="1"/>
  <c r="G1251" i="1"/>
  <c r="B319" i="9"/>
  <c r="G1200" i="1"/>
  <c r="G1190" i="1"/>
  <c r="G1196" i="1"/>
  <c r="E178" i="5"/>
  <c r="D1182" i="1" s="1"/>
  <c r="G1188" i="1"/>
  <c r="G1185" i="1"/>
  <c r="G1186" i="1"/>
  <c r="F181" i="5"/>
  <c r="G1184" i="1"/>
  <c r="G1183" i="1"/>
  <c r="G1165" i="1"/>
  <c r="F82" i="5"/>
  <c r="E70" i="5"/>
  <c r="D1075" i="1" s="1"/>
  <c r="H1075" i="1" s="1"/>
  <c r="F341" i="9"/>
  <c r="B341" i="9" s="1"/>
  <c r="G1686" i="1"/>
  <c r="H1684" i="1"/>
  <c r="G1681" i="1"/>
  <c r="G302" i="1"/>
  <c r="G301" i="1"/>
  <c r="G423" i="1"/>
  <c r="H416" i="1"/>
  <c r="G636" i="1"/>
  <c r="G635" i="1"/>
  <c r="G1611" i="1"/>
  <c r="G1609" i="1"/>
  <c r="H1604" i="1"/>
  <c r="G1601" i="1"/>
  <c r="G1593" i="1"/>
  <c r="G1591" i="1"/>
  <c r="G1590" i="1"/>
  <c r="H1588" i="1"/>
  <c r="C1585" i="1"/>
  <c r="D1503" i="1"/>
  <c r="H1503" i="1" s="1"/>
  <c r="G735" i="1"/>
  <c r="G734" i="1"/>
  <c r="F241" i="9"/>
  <c r="G732" i="1"/>
  <c r="G730" i="1"/>
  <c r="G727" i="1"/>
  <c r="G717" i="1"/>
  <c r="E46" i="9"/>
  <c r="B46" i="9" s="1"/>
  <c r="E34" i="9"/>
  <c r="B34" i="9" s="1"/>
  <c r="G652" i="1"/>
  <c r="E296" i="9"/>
  <c r="B296" i="9"/>
  <c r="H647" i="1"/>
  <c r="F656" i="4"/>
  <c r="G649" i="1"/>
  <c r="H649" i="1"/>
  <c r="E648" i="4"/>
  <c r="D642" i="1" s="1"/>
  <c r="G642" i="1" s="1"/>
  <c r="E294" i="9"/>
  <c r="B294" i="9" s="1"/>
  <c r="G415" i="1"/>
  <c r="H642" i="1"/>
  <c r="G422" i="1"/>
  <c r="G421" i="1"/>
  <c r="E647" i="4"/>
  <c r="D641" i="1" s="1"/>
  <c r="E320" i="9"/>
  <c r="B320" i="9" s="1"/>
  <c r="E324" i="9"/>
  <c r="B324" i="9" s="1"/>
  <c r="E329" i="9"/>
  <c r="B329" i="9" s="1"/>
  <c r="E307" i="9"/>
  <c r="B307" i="9" s="1"/>
  <c r="E322" i="9"/>
  <c r="B322" i="9" s="1"/>
  <c r="G407" i="1"/>
  <c r="G409" i="1"/>
  <c r="G381" i="1"/>
  <c r="H374" i="1"/>
  <c r="G380" i="1"/>
  <c r="E373" i="4"/>
  <c r="G212" i="1"/>
  <c r="F216" i="4"/>
  <c r="G195" i="1"/>
  <c r="G194" i="1"/>
  <c r="E56" i="9"/>
  <c r="B56" i="9" s="1"/>
  <c r="F243" i="9"/>
  <c r="B243" i="9" s="1"/>
  <c r="G193" i="1"/>
  <c r="H190" i="1"/>
  <c r="E53" i="9"/>
  <c r="F239" i="9"/>
  <c r="D174" i="1"/>
  <c r="H174" i="1" s="1"/>
  <c r="G180" i="1"/>
  <c r="G179" i="1"/>
  <c r="G178" i="1"/>
  <c r="G177" i="1"/>
  <c r="G176" i="1"/>
  <c r="G166" i="1"/>
  <c r="H166" i="1"/>
  <c r="E164" i="4"/>
  <c r="D160" i="1" s="1"/>
  <c r="E49" i="9"/>
  <c r="B49" i="9" s="1"/>
  <c r="G161" i="1"/>
  <c r="G162" i="1"/>
  <c r="F165" i="4"/>
  <c r="G156" i="1"/>
  <c r="H158" i="1"/>
  <c r="F160" i="4"/>
  <c r="G155" i="1"/>
  <c r="E48" i="9"/>
  <c r="B48" i="9" s="1"/>
  <c r="F237" i="9"/>
  <c r="G150" i="1"/>
  <c r="G151" i="1"/>
  <c r="D131" i="1"/>
  <c r="H108" i="1"/>
  <c r="G108" i="1"/>
  <c r="E106" i="4"/>
  <c r="D102" i="1" s="1"/>
  <c r="G113" i="1"/>
  <c r="E31" i="9"/>
  <c r="B31" i="9" s="1"/>
  <c r="E37" i="9"/>
  <c r="B37" i="9" s="1"/>
  <c r="E311" i="9"/>
  <c r="E326" i="9"/>
  <c r="B326" i="9" s="1"/>
  <c r="G741" i="1"/>
  <c r="H741" i="1"/>
  <c r="G757" i="1"/>
  <c r="H757" i="1"/>
  <c r="G773" i="1"/>
  <c r="H773" i="1"/>
  <c r="G789" i="1"/>
  <c r="H789" i="1"/>
  <c r="G805" i="1"/>
  <c r="H805" i="1"/>
  <c r="G821" i="1"/>
  <c r="H821" i="1"/>
  <c r="G837" i="1"/>
  <c r="H837" i="1"/>
  <c r="G853" i="1"/>
  <c r="H853" i="1"/>
  <c r="H854" i="1"/>
  <c r="G737" i="1"/>
  <c r="H737" i="1"/>
  <c r="G753" i="1"/>
  <c r="H753" i="1"/>
  <c r="G769" i="1"/>
  <c r="H769" i="1"/>
  <c r="G785" i="1"/>
  <c r="H785" i="1"/>
  <c r="G801" i="1"/>
  <c r="H801" i="1"/>
  <c r="G817" i="1"/>
  <c r="H817" i="1"/>
  <c r="G833" i="1"/>
  <c r="H833" i="1"/>
  <c r="G849" i="1"/>
  <c r="H849" i="1"/>
  <c r="G865" i="1"/>
  <c r="H865" i="1"/>
  <c r="G870" i="1"/>
  <c r="H870" i="1"/>
  <c r="G873" i="1"/>
  <c r="H873" i="1"/>
  <c r="G878" i="1"/>
  <c r="H878" i="1"/>
  <c r="G886" i="1"/>
  <c r="H886" i="1"/>
  <c r="G894" i="1"/>
  <c r="H894" i="1"/>
  <c r="H719" i="1"/>
  <c r="H723" i="1"/>
  <c r="H727" i="1"/>
  <c r="H731" i="1"/>
  <c r="G733" i="1"/>
  <c r="H733" i="1"/>
  <c r="H734" i="1"/>
  <c r="H744" i="1"/>
  <c r="G749" i="1"/>
  <c r="H749" i="1"/>
  <c r="H750" i="1"/>
  <c r="H760" i="1"/>
  <c r="G765" i="1"/>
  <c r="H765" i="1"/>
  <c r="H766" i="1"/>
  <c r="H776" i="1"/>
  <c r="G781" i="1"/>
  <c r="H781" i="1"/>
  <c r="H782" i="1"/>
  <c r="H792" i="1"/>
  <c r="G797" i="1"/>
  <c r="H797" i="1"/>
  <c r="H798" i="1"/>
  <c r="H808" i="1"/>
  <c r="G813" i="1"/>
  <c r="H813" i="1"/>
  <c r="H814" i="1"/>
  <c r="H824" i="1"/>
  <c r="G829" i="1"/>
  <c r="H829" i="1"/>
  <c r="H830" i="1"/>
  <c r="H840" i="1"/>
  <c r="G845" i="1"/>
  <c r="H845" i="1"/>
  <c r="H846" i="1"/>
  <c r="G861" i="1"/>
  <c r="H861" i="1"/>
  <c r="H862" i="1"/>
  <c r="H718" i="1"/>
  <c r="H722" i="1"/>
  <c r="H726" i="1"/>
  <c r="H730" i="1"/>
  <c r="H740" i="1"/>
  <c r="G745" i="1"/>
  <c r="H745" i="1"/>
  <c r="H746" i="1"/>
  <c r="H756" i="1"/>
  <c r="G761" i="1"/>
  <c r="H761" i="1"/>
  <c r="H762" i="1"/>
  <c r="H772" i="1"/>
  <c r="G777" i="1"/>
  <c r="H777" i="1"/>
  <c r="H778" i="1"/>
  <c r="H788" i="1"/>
  <c r="G793" i="1"/>
  <c r="H793" i="1"/>
  <c r="H794" i="1"/>
  <c r="H804" i="1"/>
  <c r="G809" i="1"/>
  <c r="H809" i="1"/>
  <c r="H810" i="1"/>
  <c r="H820" i="1"/>
  <c r="G825" i="1"/>
  <c r="H825" i="1"/>
  <c r="H826" i="1"/>
  <c r="H836" i="1"/>
  <c r="G841" i="1"/>
  <c r="H841" i="1"/>
  <c r="H842" i="1"/>
  <c r="H852" i="1"/>
  <c r="G857" i="1"/>
  <c r="H857" i="1"/>
  <c r="H858" i="1"/>
  <c r="G866" i="1"/>
  <c r="H866" i="1"/>
  <c r="G869" i="1"/>
  <c r="H869" i="1"/>
  <c r="G874" i="1"/>
  <c r="H874" i="1"/>
  <c r="G877" i="1"/>
  <c r="H877" i="1"/>
  <c r="G882" i="1"/>
  <c r="H882" i="1"/>
  <c r="G890" i="1"/>
  <c r="H890" i="1"/>
  <c r="G898" i="1"/>
  <c r="H898" i="1"/>
  <c r="H881" i="1"/>
  <c r="H885" i="1"/>
  <c r="H889" i="1"/>
  <c r="H893" i="1"/>
  <c r="H897" i="1"/>
  <c r="H901" i="1"/>
  <c r="H905" i="1"/>
  <c r="H909" i="1"/>
  <c r="H913" i="1"/>
  <c r="H917" i="1"/>
  <c r="H921" i="1"/>
  <c r="H925" i="1"/>
  <c r="H929" i="1"/>
  <c r="H933" i="1"/>
  <c r="H937" i="1"/>
  <c r="H941" i="1"/>
  <c r="H945" i="1"/>
  <c r="H949" i="1"/>
  <c r="H953" i="1"/>
  <c r="H957" i="1"/>
  <c r="H961" i="1"/>
  <c r="H965" i="1"/>
  <c r="H969" i="1"/>
  <c r="H973" i="1"/>
  <c r="H1014" i="1"/>
  <c r="G1014" i="1"/>
  <c r="H1079" i="1"/>
  <c r="G1079" i="1"/>
  <c r="H1082" i="1"/>
  <c r="G1082" i="1"/>
  <c r="H1087" i="1"/>
  <c r="G1087" i="1"/>
  <c r="H1090" i="1"/>
  <c r="G1090" i="1"/>
  <c r="G1143" i="1"/>
  <c r="H1146" i="1"/>
  <c r="G1146" i="1"/>
  <c r="H1214" i="1"/>
  <c r="G1214" i="1"/>
  <c r="H1230" i="1"/>
  <c r="G1230" i="1"/>
  <c r="H1246" i="1"/>
  <c r="G1246" i="1"/>
  <c r="H974" i="1"/>
  <c r="G974" i="1"/>
  <c r="H979" i="1"/>
  <c r="G979" i="1"/>
  <c r="H982" i="1"/>
  <c r="G982" i="1"/>
  <c r="H987" i="1"/>
  <c r="G987" i="1"/>
  <c r="H990" i="1"/>
  <c r="G990" i="1"/>
  <c r="H995" i="1"/>
  <c r="G995" i="1"/>
  <c r="H998" i="1"/>
  <c r="G998" i="1"/>
  <c r="H1003" i="1"/>
  <c r="G1003" i="1"/>
  <c r="H1006" i="1"/>
  <c r="G1006" i="1"/>
  <c r="H1018" i="1"/>
  <c r="G1018" i="1"/>
  <c r="H1023" i="1"/>
  <c r="G1023" i="1"/>
  <c r="H1026" i="1"/>
  <c r="G1026" i="1"/>
  <c r="H1031" i="1"/>
  <c r="G1031" i="1"/>
  <c r="H1034" i="1"/>
  <c r="G1034" i="1"/>
  <c r="H1039" i="1"/>
  <c r="G1039" i="1"/>
  <c r="H1042" i="1"/>
  <c r="G1042" i="1"/>
  <c r="H1047" i="1"/>
  <c r="G1047" i="1"/>
  <c r="H1050" i="1"/>
  <c r="G1050" i="1"/>
  <c r="H1055" i="1"/>
  <c r="G1055" i="1"/>
  <c r="H1058" i="1"/>
  <c r="G1058" i="1"/>
  <c r="H1063" i="1"/>
  <c r="G1063" i="1"/>
  <c r="H1066" i="1"/>
  <c r="G1066" i="1"/>
  <c r="H1071" i="1"/>
  <c r="G1071" i="1"/>
  <c r="H1142" i="1"/>
  <c r="G1142" i="1"/>
  <c r="H1218" i="1"/>
  <c r="G1218" i="1"/>
  <c r="H1234" i="1"/>
  <c r="G1234" i="1"/>
  <c r="H1250" i="1"/>
  <c r="G1250" i="1"/>
  <c r="H1279" i="1"/>
  <c r="G1279" i="1"/>
  <c r="H1015" i="1"/>
  <c r="G1015" i="1"/>
  <c r="H1078" i="1"/>
  <c r="G1078" i="1"/>
  <c r="H1083" i="1"/>
  <c r="G1083" i="1"/>
  <c r="H1086" i="1"/>
  <c r="G1086" i="1"/>
  <c r="H1091" i="1"/>
  <c r="G1091" i="1"/>
  <c r="H1222" i="1"/>
  <c r="G1222" i="1"/>
  <c r="H1238" i="1"/>
  <c r="G1238" i="1"/>
  <c r="H1254" i="1"/>
  <c r="G1254" i="1"/>
  <c r="H1265" i="1"/>
  <c r="G1265" i="1"/>
  <c r="H1267" i="1"/>
  <c r="G1267" i="1"/>
  <c r="H1269" i="1"/>
  <c r="G1269" i="1"/>
  <c r="H1271" i="1"/>
  <c r="G1271" i="1"/>
  <c r="H1273" i="1"/>
  <c r="G1273" i="1"/>
  <c r="H1275" i="1"/>
  <c r="G1275" i="1"/>
  <c r="H1277" i="1"/>
  <c r="G1277" i="1"/>
  <c r="H1283" i="1"/>
  <c r="G1283" i="1"/>
  <c r="H902" i="1"/>
  <c r="H906" i="1"/>
  <c r="H910" i="1"/>
  <c r="H914" i="1"/>
  <c r="H918" i="1"/>
  <c r="H922" i="1"/>
  <c r="H926" i="1"/>
  <c r="H930" i="1"/>
  <c r="H934" i="1"/>
  <c r="H938" i="1"/>
  <c r="H942" i="1"/>
  <c r="H946" i="1"/>
  <c r="H950" i="1"/>
  <c r="H954" i="1"/>
  <c r="H958" i="1"/>
  <c r="H962" i="1"/>
  <c r="H966" i="1"/>
  <c r="H970" i="1"/>
  <c r="H975" i="1"/>
  <c r="G975" i="1"/>
  <c r="H978" i="1"/>
  <c r="G978" i="1"/>
  <c r="H983" i="1"/>
  <c r="G983" i="1"/>
  <c r="H986" i="1"/>
  <c r="G986" i="1"/>
  <c r="H991" i="1"/>
  <c r="G991" i="1"/>
  <c r="H994" i="1"/>
  <c r="G994" i="1"/>
  <c r="H999" i="1"/>
  <c r="G999" i="1"/>
  <c r="H1002" i="1"/>
  <c r="G1002" i="1"/>
  <c r="H1007" i="1"/>
  <c r="G1007" i="1"/>
  <c r="H1010" i="1"/>
  <c r="G1010" i="1"/>
  <c r="H1019" i="1"/>
  <c r="G1019" i="1"/>
  <c r="H1022" i="1"/>
  <c r="G1022" i="1"/>
  <c r="H1027" i="1"/>
  <c r="G1027" i="1"/>
  <c r="H1030" i="1"/>
  <c r="G1030" i="1"/>
  <c r="H1035" i="1"/>
  <c r="G1035" i="1"/>
  <c r="H1038" i="1"/>
  <c r="G1038" i="1"/>
  <c r="H1043" i="1"/>
  <c r="G1043" i="1"/>
  <c r="H1046" i="1"/>
  <c r="G1046" i="1"/>
  <c r="H1051" i="1"/>
  <c r="G1051" i="1"/>
  <c r="H1054" i="1"/>
  <c r="G1054" i="1"/>
  <c r="H1059" i="1"/>
  <c r="G1059" i="1"/>
  <c r="H1062" i="1"/>
  <c r="G1062" i="1"/>
  <c r="H1067" i="1"/>
  <c r="G1067" i="1"/>
  <c r="H1070" i="1"/>
  <c r="G1070" i="1"/>
  <c r="G1147" i="1"/>
  <c r="H1178" i="1"/>
  <c r="G1178" i="1"/>
  <c r="H1210" i="1"/>
  <c r="G1210" i="1"/>
  <c r="H1226" i="1"/>
  <c r="G1226" i="1"/>
  <c r="H1242" i="1"/>
  <c r="G1242" i="1"/>
  <c r="H1511" i="1"/>
  <c r="G1511" i="1"/>
  <c r="H1513" i="1"/>
  <c r="G1513" i="1"/>
  <c r="H1515" i="1"/>
  <c r="G1515" i="1"/>
  <c r="H1517" i="1"/>
  <c r="G1517" i="1"/>
  <c r="H1519" i="1"/>
  <c r="G1519" i="1"/>
  <c r="H1521" i="1"/>
  <c r="G1521" i="1"/>
  <c r="H1523" i="1"/>
  <c r="G1523" i="1"/>
  <c r="J1559" i="1"/>
  <c r="H1559" i="1"/>
  <c r="G1559" i="1"/>
  <c r="I1559" i="1" s="1"/>
  <c r="H1563" i="1"/>
  <c r="G1563" i="1"/>
  <c r="G1632" i="1"/>
  <c r="H1632" i="1"/>
  <c r="H1645" i="1"/>
  <c r="G1645" i="1"/>
  <c r="H1650" i="1"/>
  <c r="G1650" i="1"/>
  <c r="G1664" i="1"/>
  <c r="H1664" i="1"/>
  <c r="G1680" i="1"/>
  <c r="H1680" i="1"/>
  <c r="D45" i="8"/>
  <c r="C1623" i="1"/>
  <c r="G1287" i="1"/>
  <c r="G1291" i="1"/>
  <c r="H1440" i="1"/>
  <c r="G1440" i="1"/>
  <c r="H1442" i="1"/>
  <c r="G1442" i="1"/>
  <c r="H1444" i="1"/>
  <c r="G1444" i="1"/>
  <c r="H1539" i="1"/>
  <c r="G1539" i="1"/>
  <c r="J1541" i="1"/>
  <c r="H1541" i="1"/>
  <c r="G1541" i="1"/>
  <c r="H1626" i="1"/>
  <c r="G1626" i="1"/>
  <c r="G1640" i="1"/>
  <c r="H1640" i="1"/>
  <c r="H1653" i="1"/>
  <c r="G1653" i="1"/>
  <c r="H1658" i="1"/>
  <c r="G1658" i="1"/>
  <c r="G1672" i="1"/>
  <c r="H1672" i="1"/>
  <c r="H1677" i="1"/>
  <c r="G1677" i="1"/>
  <c r="H1685" i="1"/>
  <c r="G1685" i="1"/>
  <c r="F170" i="4"/>
  <c r="D164" i="4"/>
  <c r="F225" i="4"/>
  <c r="D221" i="4"/>
  <c r="F431" i="4"/>
  <c r="F171" i="5"/>
  <c r="C1176" i="1"/>
  <c r="F204" i="5"/>
  <c r="D203" i="5"/>
  <c r="C1208" i="1"/>
  <c r="C1259" i="1"/>
  <c r="F260" i="5"/>
  <c r="C1264" i="1"/>
  <c r="H977" i="1"/>
  <c r="H981" i="1"/>
  <c r="H985" i="1"/>
  <c r="H989" i="1"/>
  <c r="H993" i="1"/>
  <c r="H997" i="1"/>
  <c r="H1001" i="1"/>
  <c r="H1005" i="1"/>
  <c r="H1009" i="1"/>
  <c r="H1013" i="1"/>
  <c r="H1021" i="1"/>
  <c r="H1025" i="1"/>
  <c r="H1029" i="1"/>
  <c r="H1033" i="1"/>
  <c r="H1037" i="1"/>
  <c r="H1041" i="1"/>
  <c r="H1045" i="1"/>
  <c r="H1049" i="1"/>
  <c r="H1053" i="1"/>
  <c r="H1057" i="1"/>
  <c r="H1061" i="1"/>
  <c r="H1065" i="1"/>
  <c r="H1069" i="1"/>
  <c r="H1073" i="1"/>
  <c r="H1077" i="1"/>
  <c r="H1081" i="1"/>
  <c r="H1085" i="1"/>
  <c r="H1089" i="1"/>
  <c r="H1177" i="1"/>
  <c r="G1177" i="1"/>
  <c r="H1179" i="1"/>
  <c r="G1179" i="1"/>
  <c r="G1209" i="1"/>
  <c r="G1213" i="1"/>
  <c r="G1217" i="1"/>
  <c r="G1221" i="1"/>
  <c r="G1225" i="1"/>
  <c r="G1229" i="1"/>
  <c r="G1233" i="1"/>
  <c r="G1237" i="1"/>
  <c r="G1241" i="1"/>
  <c r="G1245" i="1"/>
  <c r="G1249" i="1"/>
  <c r="G1253" i="1"/>
  <c r="H1266" i="1"/>
  <c r="G1266" i="1"/>
  <c r="H1268" i="1"/>
  <c r="G1268" i="1"/>
  <c r="H1270" i="1"/>
  <c r="G1270" i="1"/>
  <c r="H1272" i="1"/>
  <c r="G1272" i="1"/>
  <c r="H1274" i="1"/>
  <c r="G1274" i="1"/>
  <c r="H1276" i="1"/>
  <c r="G1276" i="1"/>
  <c r="G1282" i="1"/>
  <c r="G1286" i="1"/>
  <c r="G1290" i="1"/>
  <c r="G1294" i="1"/>
  <c r="H1512" i="1"/>
  <c r="G1512" i="1"/>
  <c r="H1514" i="1"/>
  <c r="G1514" i="1"/>
  <c r="H1516" i="1"/>
  <c r="G1516" i="1"/>
  <c r="H1518" i="1"/>
  <c r="G1518" i="1"/>
  <c r="H1520" i="1"/>
  <c r="G1520" i="1"/>
  <c r="H1522" i="1"/>
  <c r="G1522" i="1"/>
  <c r="H1524" i="1"/>
  <c r="G1524" i="1"/>
  <c r="G1542" i="1"/>
  <c r="H1542" i="1"/>
  <c r="J1545" i="1"/>
  <c r="H1545" i="1"/>
  <c r="G1545" i="1"/>
  <c r="I1545" i="1" s="1"/>
  <c r="J1564" i="1"/>
  <c r="H1564" i="1"/>
  <c r="G1564" i="1"/>
  <c r="J1568" i="1"/>
  <c r="H1568" i="1"/>
  <c r="G1568" i="1"/>
  <c r="I1568" i="1" s="1"/>
  <c r="J1576" i="1"/>
  <c r="H1576" i="1"/>
  <c r="G1576" i="1"/>
  <c r="I1576" i="1" s="1"/>
  <c r="I1581" i="1"/>
  <c r="H1629" i="1"/>
  <c r="G1629" i="1"/>
  <c r="H1634" i="1"/>
  <c r="G1634" i="1"/>
  <c r="G1648" i="1"/>
  <c r="H1648" i="1"/>
  <c r="H1661" i="1"/>
  <c r="G1661" i="1"/>
  <c r="H1666" i="1"/>
  <c r="G1666" i="1"/>
  <c r="H976" i="1"/>
  <c r="H980" i="1"/>
  <c r="H984" i="1"/>
  <c r="H988" i="1"/>
  <c r="H992" i="1"/>
  <c r="H996" i="1"/>
  <c r="H1000" i="1"/>
  <c r="H1004" i="1"/>
  <c r="H1008" i="1"/>
  <c r="H1016" i="1"/>
  <c r="H1020" i="1"/>
  <c r="H1024" i="1"/>
  <c r="H1028" i="1"/>
  <c r="H1032" i="1"/>
  <c r="H1036" i="1"/>
  <c r="H1040" i="1"/>
  <c r="H1044" i="1"/>
  <c r="H1048" i="1"/>
  <c r="H1052" i="1"/>
  <c r="H1056" i="1"/>
  <c r="H1060" i="1"/>
  <c r="H1064" i="1"/>
  <c r="H1068" i="1"/>
  <c r="H1072" i="1"/>
  <c r="H1076" i="1"/>
  <c r="H1080" i="1"/>
  <c r="H1084" i="1"/>
  <c r="H1088" i="1"/>
  <c r="H1092" i="1"/>
  <c r="G1212" i="1"/>
  <c r="G1216" i="1"/>
  <c r="G1220" i="1"/>
  <c r="G1224" i="1"/>
  <c r="G1228" i="1"/>
  <c r="G1232" i="1"/>
  <c r="G1236" i="1"/>
  <c r="G1240" i="1"/>
  <c r="G1244" i="1"/>
  <c r="G1248" i="1"/>
  <c r="G1252" i="1"/>
  <c r="G1281" i="1"/>
  <c r="G1285" i="1"/>
  <c r="G1289" i="1"/>
  <c r="G1293" i="1"/>
  <c r="H1441" i="1"/>
  <c r="G1441" i="1"/>
  <c r="H1443" i="1"/>
  <c r="G1443" i="1"/>
  <c r="H1445" i="1"/>
  <c r="G1445" i="1"/>
  <c r="H1540" i="1"/>
  <c r="G1540" i="1"/>
  <c r="G1546" i="1"/>
  <c r="H1546" i="1"/>
  <c r="J1551" i="1"/>
  <c r="H1551" i="1"/>
  <c r="G1551" i="1"/>
  <c r="I1551" i="1" s="1"/>
  <c r="H1555" i="1"/>
  <c r="G1555" i="1"/>
  <c r="I1562" i="1"/>
  <c r="H1578" i="1"/>
  <c r="G1578" i="1"/>
  <c r="H1582" i="1"/>
  <c r="G1582" i="1"/>
  <c r="G1624" i="1"/>
  <c r="H1624" i="1"/>
  <c r="H1637" i="1"/>
  <c r="G1637" i="1"/>
  <c r="H1642" i="1"/>
  <c r="G1642" i="1"/>
  <c r="G1656" i="1"/>
  <c r="H1656" i="1"/>
  <c r="H1669" i="1"/>
  <c r="G1669" i="1"/>
  <c r="H1674" i="1"/>
  <c r="G1674" i="1"/>
  <c r="H1682" i="1"/>
  <c r="G1682" i="1"/>
  <c r="J1548" i="1"/>
  <c r="J1552" i="1"/>
  <c r="J1560" i="1"/>
  <c r="J1565" i="1"/>
  <c r="J1569" i="1"/>
  <c r="J1573" i="1"/>
  <c r="D82" i="4"/>
  <c r="F91" i="4"/>
  <c r="F203" i="4"/>
  <c r="D202" i="4"/>
  <c r="F572" i="4"/>
  <c r="D571" i="4"/>
  <c r="F630" i="4"/>
  <c r="D629" i="4"/>
  <c r="E12" i="5"/>
  <c r="F136" i="5"/>
  <c r="D135" i="5"/>
  <c r="C1141" i="1"/>
  <c r="F143" i="5"/>
  <c r="C1148" i="1"/>
  <c r="G336" i="9"/>
  <c r="D177" i="5"/>
  <c r="C1182" i="1"/>
  <c r="F252" i="5"/>
  <c r="G1432" i="1"/>
  <c r="G1433" i="1"/>
  <c r="G1434" i="1"/>
  <c r="G1435" i="1"/>
  <c r="G1436" i="1"/>
  <c r="G1437" i="1"/>
  <c r="G1438" i="1"/>
  <c r="G1491" i="1"/>
  <c r="G1492" i="1"/>
  <c r="G1493" i="1"/>
  <c r="G1494" i="1"/>
  <c r="G1495" i="1"/>
  <c r="G1496" i="1"/>
  <c r="G1497" i="1"/>
  <c r="G1498" i="1"/>
  <c r="G1499" i="1"/>
  <c r="G1500" i="1"/>
  <c r="G1501" i="1"/>
  <c r="G1502" i="1"/>
  <c r="G1503" i="1"/>
  <c r="G1504" i="1"/>
  <c r="G1505" i="1"/>
  <c r="G1506" i="1"/>
  <c r="G1507" i="1"/>
  <c r="G1508" i="1"/>
  <c r="G1509" i="1"/>
  <c r="G1544" i="1"/>
  <c r="I1544" i="1" s="1"/>
  <c r="J1544" i="1"/>
  <c r="H1572" i="1"/>
  <c r="H1580" i="1"/>
  <c r="I1580" i="1" s="1"/>
  <c r="J1580" i="1"/>
  <c r="H1581" i="1"/>
  <c r="H1584" i="1"/>
  <c r="G1586" i="1"/>
  <c r="G1589" i="1"/>
  <c r="H1592" i="1"/>
  <c r="G1594" i="1"/>
  <c r="G1597" i="1"/>
  <c r="H1600" i="1"/>
  <c r="G1602" i="1"/>
  <c r="G1605" i="1"/>
  <c r="H1608" i="1"/>
  <c r="G1610" i="1"/>
  <c r="G1613" i="1"/>
  <c r="H1616" i="1"/>
  <c r="G1618" i="1"/>
  <c r="F135" i="4"/>
  <c r="D134" i="4"/>
  <c r="E230" i="4"/>
  <c r="D226" i="1" s="1"/>
  <c r="D309" i="4"/>
  <c r="F314" i="4"/>
  <c r="D321" i="4"/>
  <c r="F537" i="4"/>
  <c r="D536" i="4"/>
  <c r="F107" i="5"/>
  <c r="C1112" i="1"/>
  <c r="F43" i="6"/>
  <c r="C1439" i="1"/>
  <c r="F50" i="6"/>
  <c r="C1446" i="1"/>
  <c r="I1543" i="1"/>
  <c r="G1548" i="1"/>
  <c r="I1548" i="1" s="1"/>
  <c r="H1550" i="1"/>
  <c r="I1550" i="1" s="1"/>
  <c r="J1550" i="1"/>
  <c r="G1552" i="1"/>
  <c r="I1552" i="1" s="1"/>
  <c r="H1554" i="1"/>
  <c r="I1554" i="1" s="1"/>
  <c r="J1554" i="1"/>
  <c r="H1558" i="1"/>
  <c r="I1558" i="1" s="1"/>
  <c r="J1558" i="1"/>
  <c r="G1560" i="1"/>
  <c r="I1560" i="1" s="1"/>
  <c r="H1562" i="1"/>
  <c r="J1562" i="1"/>
  <c r="G1565" i="1"/>
  <c r="I1565" i="1" s="1"/>
  <c r="H1567" i="1"/>
  <c r="I1567" i="1" s="1"/>
  <c r="J1567" i="1"/>
  <c r="G1569" i="1"/>
  <c r="I1569" i="1" s="1"/>
  <c r="H1571" i="1"/>
  <c r="G1573" i="1"/>
  <c r="I1573" i="1" s="1"/>
  <c r="H1575" i="1"/>
  <c r="I1575" i="1" s="1"/>
  <c r="J1575" i="1"/>
  <c r="G1577" i="1"/>
  <c r="G1579" i="1"/>
  <c r="I1579" i="1" s="1"/>
  <c r="G1625" i="1"/>
  <c r="H1628" i="1"/>
  <c r="G1633" i="1"/>
  <c r="H1636" i="1"/>
  <c r="G1641" i="1"/>
  <c r="H1644" i="1"/>
  <c r="G1649" i="1"/>
  <c r="H1652" i="1"/>
  <c r="G1657" i="1"/>
  <c r="H1660" i="1"/>
  <c r="G1665" i="1"/>
  <c r="H1668" i="1"/>
  <c r="G1673" i="1"/>
  <c r="F8" i="4"/>
  <c r="D7" i="4"/>
  <c r="F126" i="4"/>
  <c r="D125" i="4"/>
  <c r="F154" i="4"/>
  <c r="D153" i="4"/>
  <c r="F291" i="5"/>
  <c r="C1295" i="1"/>
  <c r="E141" i="6"/>
  <c r="I27" i="3"/>
  <c r="F130" i="6"/>
  <c r="D129" i="6"/>
  <c r="C1526" i="1"/>
  <c r="C1538" i="1"/>
  <c r="E536" i="4"/>
  <c r="G156" i="9"/>
  <c r="E156" i="9" s="1"/>
  <c r="B156" i="9" s="1"/>
  <c r="F607" i="4"/>
  <c r="D7" i="5"/>
  <c r="G314" i="9"/>
  <c r="F89" i="5"/>
  <c r="D88" i="5"/>
  <c r="G315" i="9"/>
  <c r="G316" i="9"/>
  <c r="D147" i="5"/>
  <c r="F150" i="5"/>
  <c r="D274" i="5"/>
  <c r="F277" i="5"/>
  <c r="D44" i="8"/>
  <c r="I34" i="3"/>
  <c r="F50" i="4"/>
  <c r="D49" i="4"/>
  <c r="F112" i="4"/>
  <c r="D106" i="4"/>
  <c r="D361" i="4"/>
  <c r="F366" i="4"/>
  <c r="D373" i="4"/>
  <c r="E466" i="4"/>
  <c r="D460" i="1" s="1"/>
  <c r="D491" i="4"/>
  <c r="D522" i="4"/>
  <c r="F529" i="4"/>
  <c r="E571" i="4"/>
  <c r="D565" i="1" s="1"/>
  <c r="D584" i="4"/>
  <c r="D597" i="4"/>
  <c r="H316" i="9"/>
  <c r="H315" i="9"/>
  <c r="G339" i="9"/>
  <c r="F219" i="5"/>
  <c r="F36" i="6"/>
  <c r="D35" i="6"/>
  <c r="F122" i="6"/>
  <c r="D114" i="6"/>
  <c r="E5" i="7"/>
  <c r="G346" i="9" s="1"/>
  <c r="E346" i="9" s="1"/>
  <c r="C1424" i="1"/>
  <c r="C1485" i="1"/>
  <c r="C1490" i="1"/>
  <c r="D1556" i="1"/>
  <c r="C1583" i="1"/>
  <c r="E49" i="4"/>
  <c r="D45" i="1" s="1"/>
  <c r="D230" i="4"/>
  <c r="F237" i="4"/>
  <c r="E262" i="4"/>
  <c r="D258" i="1" s="1"/>
  <c r="F274" i="4"/>
  <c r="D273" i="4"/>
  <c r="E321" i="4"/>
  <c r="D316" i="1" s="1"/>
  <c r="F426" i="4"/>
  <c r="D141" i="6"/>
  <c r="F5" i="6"/>
  <c r="B157" i="9"/>
  <c r="E337" i="9"/>
  <c r="B337" i="9" s="1"/>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10" i="9"/>
  <c r="E310" i="9" s="1"/>
  <c r="B31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9" i="9"/>
  <c r="G179" i="9"/>
  <c r="E179" i="9" s="1"/>
  <c r="B179" i="9" s="1"/>
  <c r="G178" i="9"/>
  <c r="E178" i="9" s="1"/>
  <c r="B178" i="9" s="1"/>
  <c r="G177" i="9"/>
  <c r="E177" i="9" s="1"/>
  <c r="B177" i="9" s="1"/>
  <c r="G176" i="9"/>
  <c r="E176" i="9" s="1"/>
  <c r="B176" i="9" s="1"/>
  <c r="G175" i="9"/>
  <c r="E175" i="9" s="1"/>
  <c r="B175" i="9" s="1"/>
  <c r="G174" i="9"/>
  <c r="E174" i="9" s="1"/>
  <c r="B174" i="9" s="1"/>
  <c r="H179" i="9"/>
  <c r="G180" i="9"/>
  <c r="E180" i="9" s="1"/>
  <c r="B180" i="9" s="1"/>
  <c r="M228" i="9"/>
  <c r="I10" i="9"/>
  <c r="B53" i="9"/>
  <c r="B61" i="9"/>
  <c r="B69" i="9"/>
  <c r="B77" i="9"/>
  <c r="B85" i="9"/>
  <c r="B93" i="9"/>
  <c r="B101" i="9"/>
  <c r="B109" i="9"/>
  <c r="B117" i="9"/>
  <c r="B125" i="9"/>
  <c r="B133" i="9"/>
  <c r="B141" i="9"/>
  <c r="B149" i="9"/>
  <c r="E88" i="5"/>
  <c r="D1093" i="1" s="1"/>
  <c r="F298" i="9"/>
  <c r="E313" i="9"/>
  <c r="B313" i="9" s="1"/>
  <c r="E321" i="9"/>
  <c r="B321" i="9" s="1"/>
  <c r="B305" i="9"/>
  <c r="B311" i="9"/>
  <c r="B229" i="9"/>
  <c r="B231" i="9"/>
  <c r="B233" i="9"/>
  <c r="B235" i="9"/>
  <c r="B237" i="9"/>
  <c r="B239" i="9"/>
  <c r="B241" i="9"/>
  <c r="B245" i="9"/>
  <c r="B247" i="9"/>
  <c r="B249" i="9"/>
  <c r="B251" i="9"/>
  <c r="B253" i="9"/>
  <c r="B255" i="9"/>
  <c r="B257" i="9"/>
  <c r="B259" i="9"/>
  <c r="B261" i="9"/>
  <c r="B263" i="9"/>
  <c r="B265" i="9"/>
  <c r="B267" i="9"/>
  <c r="B269" i="9"/>
  <c r="B271" i="9"/>
  <c r="B273" i="9"/>
  <c r="B275" i="9"/>
  <c r="B283" i="9"/>
  <c r="B291" i="9"/>
  <c r="E303" i="9"/>
  <c r="B303" i="9" s="1"/>
  <c r="I1542" i="1" l="1"/>
  <c r="H339" i="9"/>
  <c r="D1223" i="1"/>
  <c r="E339" i="9"/>
  <c r="B339" i="9" s="1"/>
  <c r="H1124" i="1"/>
  <c r="E314" i="9"/>
  <c r="B314" i="9" s="1"/>
  <c r="G1075" i="1"/>
  <c r="F70" i="5"/>
  <c r="E251" i="5"/>
  <c r="D1255" i="1" s="1"/>
  <c r="F255" i="5"/>
  <c r="E177" i="5"/>
  <c r="F177" i="5" s="1"/>
  <c r="F178" i="5"/>
  <c r="H336" i="9"/>
  <c r="E336" i="9" s="1"/>
  <c r="B336" i="9" s="1"/>
  <c r="E316" i="9"/>
  <c r="B316" i="9" s="1"/>
  <c r="G343" i="9"/>
  <c r="E343" i="9" s="1"/>
  <c r="H1585" i="1"/>
  <c r="G1585" i="1"/>
  <c r="G641" i="1"/>
  <c r="H641" i="1"/>
  <c r="F647" i="4"/>
  <c r="D368" i="1"/>
  <c r="E360" i="4"/>
  <c r="D355" i="1" s="1"/>
  <c r="G174" i="1"/>
  <c r="H131" i="1"/>
  <c r="G131" i="1"/>
  <c r="H258" i="1"/>
  <c r="G258" i="1"/>
  <c r="G1583" i="1"/>
  <c r="H1583" i="1"/>
  <c r="G1424" i="1"/>
  <c r="H1424" i="1"/>
  <c r="F584" i="4"/>
  <c r="C578" i="1"/>
  <c r="F491" i="4"/>
  <c r="C485" i="1"/>
  <c r="F361" i="4"/>
  <c r="D360" i="4"/>
  <c r="C356" i="1"/>
  <c r="B343" i="9"/>
  <c r="C1152" i="1"/>
  <c r="F147" i="5"/>
  <c r="B346" i="9"/>
  <c r="E345" i="9"/>
  <c r="I10" i="3" s="1"/>
  <c r="E69" i="5"/>
  <c r="H1439" i="1"/>
  <c r="G1439" i="1"/>
  <c r="F536" i="4"/>
  <c r="D535" i="4"/>
  <c r="C530" i="1"/>
  <c r="D308" i="4"/>
  <c r="F309" i="4"/>
  <c r="C304" i="1"/>
  <c r="I25" i="3"/>
  <c r="C1181" i="1"/>
  <c r="H24" i="3"/>
  <c r="E7" i="5"/>
  <c r="F7" i="5" s="1"/>
  <c r="D1017" i="1"/>
  <c r="H1264" i="1"/>
  <c r="G1264" i="1"/>
  <c r="H1176" i="1"/>
  <c r="G1176" i="1"/>
  <c r="E308" i="4"/>
  <c r="I40" i="3"/>
  <c r="C1622" i="1"/>
  <c r="F228" i="9"/>
  <c r="B228" i="9" s="1"/>
  <c r="C1537" i="1"/>
  <c r="F141" i="6"/>
  <c r="H31" i="3"/>
  <c r="H1556" i="1"/>
  <c r="G1556" i="1"/>
  <c r="C1431" i="1"/>
  <c r="F35" i="6"/>
  <c r="H28" i="3"/>
  <c r="H460" i="1"/>
  <c r="G460" i="1"/>
  <c r="F106" i="4"/>
  <c r="C102" i="1"/>
  <c r="G1526" i="1"/>
  <c r="H1526" i="1"/>
  <c r="I31" i="3"/>
  <c r="D1537" i="1"/>
  <c r="H9" i="3" s="1"/>
  <c r="H24" i="9"/>
  <c r="D152" i="4"/>
  <c r="G24" i="9"/>
  <c r="F153" i="4"/>
  <c r="C149" i="1"/>
  <c r="D6" i="4"/>
  <c r="F7" i="4"/>
  <c r="C3" i="1"/>
  <c r="H1141" i="1"/>
  <c r="G1141" i="1"/>
  <c r="F629" i="4"/>
  <c r="C623" i="1"/>
  <c r="E430" i="4"/>
  <c r="I1546" i="1"/>
  <c r="H1208" i="1"/>
  <c r="G1208" i="1"/>
  <c r="F221" i="4"/>
  <c r="C217" i="1"/>
  <c r="E152" i="4"/>
  <c r="E6" i="4"/>
  <c r="B207" i="9"/>
  <c r="E309" i="9"/>
  <c r="B309" i="9" s="1"/>
  <c r="G348" i="9"/>
  <c r="E348" i="9" s="1"/>
  <c r="F273" i="4"/>
  <c r="C269" i="1"/>
  <c r="F230" i="4"/>
  <c r="C226" i="1"/>
  <c r="H1490" i="1"/>
  <c r="G1490" i="1"/>
  <c r="I33" i="3"/>
  <c r="D1538" i="1"/>
  <c r="F373" i="4"/>
  <c r="C368" i="1"/>
  <c r="C1278" i="1"/>
  <c r="F274" i="5"/>
  <c r="E315" i="9"/>
  <c r="B315" i="9" s="1"/>
  <c r="F12" i="5"/>
  <c r="E535" i="4"/>
  <c r="D530" i="1"/>
  <c r="F129" i="6"/>
  <c r="C1525" i="1"/>
  <c r="H1295" i="1"/>
  <c r="G1295" i="1"/>
  <c r="H1446" i="1"/>
  <c r="G1446" i="1"/>
  <c r="H1112" i="1"/>
  <c r="G1112" i="1"/>
  <c r="F321" i="4"/>
  <c r="C316" i="1"/>
  <c r="F134" i="4"/>
  <c r="C130" i="1"/>
  <c r="F135" i="5"/>
  <c r="C1140" i="1"/>
  <c r="F82" i="4"/>
  <c r="C78" i="1"/>
  <c r="D251" i="5"/>
  <c r="D176" i="5" s="1"/>
  <c r="G338" i="9"/>
  <c r="E338" i="9" s="1"/>
  <c r="B338" i="9" s="1"/>
  <c r="F203" i="5"/>
  <c r="C1207" i="1"/>
  <c r="D430" i="4"/>
  <c r="I1541" i="1"/>
  <c r="G1485" i="1"/>
  <c r="H1485" i="1"/>
  <c r="C1510" i="1"/>
  <c r="F114" i="6"/>
  <c r="H30" i="3"/>
  <c r="F597" i="4"/>
  <c r="C591" i="1"/>
  <c r="F522" i="4"/>
  <c r="C516" i="1"/>
  <c r="F49" i="4"/>
  <c r="C45" i="1"/>
  <c r="K1481" i="9"/>
  <c r="G344" i="9"/>
  <c r="E344" i="9" s="1"/>
  <c r="B344" i="9" s="1"/>
  <c r="I39" i="3"/>
  <c r="C1621" i="1"/>
  <c r="C1093" i="1"/>
  <c r="D69" i="5"/>
  <c r="F88" i="5"/>
  <c r="D6" i="5"/>
  <c r="H22" i="3"/>
  <c r="C1012" i="1"/>
  <c r="H1538" i="1"/>
  <c r="G1538" i="1"/>
  <c r="F125" i="4"/>
  <c r="C121" i="1"/>
  <c r="G1182" i="1"/>
  <c r="H1182" i="1"/>
  <c r="G1148" i="1"/>
  <c r="H1148" i="1"/>
  <c r="F571" i="4"/>
  <c r="C565" i="1"/>
  <c r="F202" i="4"/>
  <c r="C198" i="1"/>
  <c r="I1578" i="1"/>
  <c r="I1564" i="1"/>
  <c r="G1259" i="1"/>
  <c r="H1259" i="1"/>
  <c r="F164" i="4"/>
  <c r="C160" i="1"/>
  <c r="H1623" i="1"/>
  <c r="G1623" i="1"/>
  <c r="H1223" i="1" l="1"/>
  <c r="G1223" i="1"/>
  <c r="I24" i="3"/>
  <c r="D1181" i="1"/>
  <c r="H1181" i="1" s="1"/>
  <c r="E176" i="5"/>
  <c r="D1180" i="1" s="1"/>
  <c r="H19" i="9"/>
  <c r="E19" i="9" s="1"/>
  <c r="B19" i="9" s="1"/>
  <c r="E24" i="9"/>
  <c r="C1180" i="1"/>
  <c r="F176" i="5"/>
  <c r="G1093" i="1"/>
  <c r="H1093" i="1"/>
  <c r="H130" i="1"/>
  <c r="G130" i="1"/>
  <c r="H226" i="1"/>
  <c r="G226" i="1"/>
  <c r="E347" i="9"/>
  <c r="B348" i="9"/>
  <c r="E299" i="4"/>
  <c r="I18" i="3"/>
  <c r="D148" i="1"/>
  <c r="H623" i="1"/>
  <c r="G623" i="1"/>
  <c r="B24" i="9"/>
  <c r="H1622" i="1"/>
  <c r="G1622" i="1"/>
  <c r="I22" i="3"/>
  <c r="E6" i="5"/>
  <c r="D1012" i="1"/>
  <c r="G1012" i="1" s="1"/>
  <c r="H160" i="1"/>
  <c r="G160" i="1"/>
  <c r="H565" i="1"/>
  <c r="G565" i="1"/>
  <c r="H1621" i="1"/>
  <c r="G1621" i="1"/>
  <c r="H591" i="1"/>
  <c r="G591" i="1"/>
  <c r="H1510" i="1"/>
  <c r="G1510" i="1"/>
  <c r="G1140" i="1"/>
  <c r="H1140" i="1"/>
  <c r="H198" i="1"/>
  <c r="G198" i="1"/>
  <c r="H121" i="1"/>
  <c r="G121" i="1"/>
  <c r="F430" i="4"/>
  <c r="D639" i="4"/>
  <c r="C424" i="1"/>
  <c r="F251" i="5"/>
  <c r="C1255" i="1"/>
  <c r="H25" i="3"/>
  <c r="E640" i="4"/>
  <c r="D634" i="1" s="1"/>
  <c r="D529" i="1"/>
  <c r="H1278" i="1"/>
  <c r="G1278" i="1"/>
  <c r="H217" i="1"/>
  <c r="G217" i="1"/>
  <c r="H17" i="3"/>
  <c r="D422" i="4"/>
  <c r="F6" i="4"/>
  <c r="C2" i="1"/>
  <c r="D299" i="4"/>
  <c r="F152" i="4"/>
  <c r="H18" i="3"/>
  <c r="C148" i="1"/>
  <c r="H1431" i="1"/>
  <c r="G1431" i="1"/>
  <c r="D417" i="4"/>
  <c r="F308" i="4"/>
  <c r="C303" i="1"/>
  <c r="E342" i="9"/>
  <c r="H485" i="1"/>
  <c r="G485" i="1"/>
  <c r="G299" i="9"/>
  <c r="C1011" i="1"/>
  <c r="H45" i="1"/>
  <c r="G45" i="1"/>
  <c r="F69" i="5"/>
  <c r="H23" i="3"/>
  <c r="C1074" i="1"/>
  <c r="H516" i="1"/>
  <c r="G516" i="1"/>
  <c r="H1207" i="1"/>
  <c r="G1207" i="1"/>
  <c r="H78" i="1"/>
  <c r="G78" i="1"/>
  <c r="H316" i="1"/>
  <c r="G316" i="1"/>
  <c r="H1525" i="1"/>
  <c r="G1525" i="1"/>
  <c r="H368" i="1"/>
  <c r="G368" i="1"/>
  <c r="H269" i="1"/>
  <c r="G269" i="1"/>
  <c r="H11" i="3"/>
  <c r="H149" i="1"/>
  <c r="G149" i="1"/>
  <c r="H1537" i="1"/>
  <c r="G1537" i="1"/>
  <c r="E417" i="4"/>
  <c r="D412" i="1" s="1"/>
  <c r="D303" i="1"/>
  <c r="E418" i="4"/>
  <c r="D413" i="1" s="1"/>
  <c r="H530" i="1"/>
  <c r="G530" i="1"/>
  <c r="H356" i="1"/>
  <c r="G356" i="1"/>
  <c r="K3" i="9"/>
  <c r="I9" i="3"/>
  <c r="E300" i="4"/>
  <c r="D296" i="1" s="1"/>
  <c r="E422" i="4"/>
  <c r="I17" i="3"/>
  <c r="D2" i="1"/>
  <c r="E639" i="4"/>
  <c r="D633" i="1" s="1"/>
  <c r="D424" i="1"/>
  <c r="G3" i="1"/>
  <c r="H3" i="1"/>
  <c r="H102" i="1"/>
  <c r="G102" i="1"/>
  <c r="G1017" i="1"/>
  <c r="H1017" i="1"/>
  <c r="H304" i="1"/>
  <c r="G304" i="1"/>
  <c r="D640" i="4"/>
  <c r="F535" i="4"/>
  <c r="C529" i="1"/>
  <c r="I23" i="3"/>
  <c r="D1074" i="1"/>
  <c r="H1152" i="1"/>
  <c r="G1152" i="1"/>
  <c r="D418" i="4"/>
  <c r="F360" i="4"/>
  <c r="C355" i="1"/>
  <c r="H578" i="1"/>
  <c r="G578" i="1"/>
  <c r="G1181" i="1" l="1"/>
  <c r="G306" i="9"/>
  <c r="E306" i="9" s="1"/>
  <c r="B306" i="9" s="1"/>
  <c r="F6" i="5"/>
  <c r="H1012" i="1"/>
  <c r="F640" i="4"/>
  <c r="C634" i="1"/>
  <c r="F422" i="4"/>
  <c r="D643" i="4"/>
  <c r="C417" i="1"/>
  <c r="H355" i="1"/>
  <c r="G355" i="1"/>
  <c r="H1074" i="1"/>
  <c r="G1074" i="1"/>
  <c r="H303" i="1"/>
  <c r="G303" i="1"/>
  <c r="D423" i="4"/>
  <c r="D424" i="4" s="1"/>
  <c r="F299" i="4"/>
  <c r="D301" i="4"/>
  <c r="C295" i="1"/>
  <c r="H424" i="1"/>
  <c r="G424" i="1"/>
  <c r="E423" i="4"/>
  <c r="E424" i="4" s="1"/>
  <c r="D419" i="1" s="1"/>
  <c r="E301" i="4"/>
  <c r="D297" i="1" s="1"/>
  <c r="D295" i="1"/>
  <c r="F418" i="4"/>
  <c r="C413" i="1"/>
  <c r="E643" i="4"/>
  <c r="D417" i="1"/>
  <c r="H529" i="1"/>
  <c r="G529" i="1"/>
  <c r="N3" i="9"/>
  <c r="I11" i="3"/>
  <c r="H148" i="1"/>
  <c r="G148" i="1"/>
  <c r="H2" i="1"/>
  <c r="G2" i="1"/>
  <c r="D300" i="4"/>
  <c r="F639" i="4"/>
  <c r="C633" i="1"/>
  <c r="F417" i="4"/>
  <c r="C412" i="1"/>
  <c r="H1255" i="1"/>
  <c r="G1255" i="1"/>
  <c r="H299" i="9"/>
  <c r="E299" i="9" s="1"/>
  <c r="D1011" i="1"/>
  <c r="H1011" i="1" s="1"/>
  <c r="H1180" i="1"/>
  <c r="G1180" i="1"/>
  <c r="F424" i="4" l="1"/>
  <c r="C419" i="1"/>
  <c r="B299" i="9"/>
  <c r="H412" i="1"/>
  <c r="G412" i="1"/>
  <c r="F300" i="4"/>
  <c r="C296" i="1"/>
  <c r="H8" i="3"/>
  <c r="H413" i="1"/>
  <c r="G413" i="1"/>
  <c r="E425" i="4"/>
  <c r="D420" i="1" s="1"/>
  <c r="E644" i="4"/>
  <c r="E645" i="4" s="1"/>
  <c r="D418" i="1"/>
  <c r="H20" i="9"/>
  <c r="F301" i="4"/>
  <c r="C297" i="1"/>
  <c r="H417" i="1"/>
  <c r="G417" i="1"/>
  <c r="H633" i="1"/>
  <c r="G633" i="1"/>
  <c r="G1011" i="1"/>
  <c r="D637" i="1"/>
  <c r="D644" i="4"/>
  <c r="D425" i="4"/>
  <c r="F423" i="4"/>
  <c r="C418" i="1"/>
  <c r="G20" i="9"/>
  <c r="F643" i="4"/>
  <c r="C637" i="1"/>
  <c r="H634" i="1"/>
  <c r="G634" i="1"/>
  <c r="H295" i="1"/>
  <c r="G295" i="1"/>
  <c r="E20" i="9" l="1"/>
  <c r="B20" i="9" s="1"/>
  <c r="D639" i="1"/>
  <c r="F644" i="4"/>
  <c r="D646" i="4"/>
  <c r="C638" i="1"/>
  <c r="H297" i="1"/>
  <c r="G297" i="1"/>
  <c r="H637" i="1"/>
  <c r="G637" i="1"/>
  <c r="H418" i="1"/>
  <c r="G418" i="1"/>
  <c r="H296" i="1"/>
  <c r="G296" i="1"/>
  <c r="E646" i="4"/>
  <c r="D638" i="1"/>
  <c r="D645" i="4"/>
  <c r="F425" i="4"/>
  <c r="C420" i="1"/>
  <c r="M3" i="9"/>
  <c r="H419" i="1"/>
  <c r="G419" i="1"/>
  <c r="H334" i="9" l="1"/>
  <c r="G334" i="9"/>
  <c r="F646" i="4"/>
  <c r="D650" i="4"/>
  <c r="C640" i="1"/>
  <c r="H420" i="1"/>
  <c r="G420" i="1"/>
  <c r="E650" i="4"/>
  <c r="D640" i="1"/>
  <c r="D649" i="4"/>
  <c r="F645" i="4"/>
  <c r="C639" i="1"/>
  <c r="H638" i="1"/>
  <c r="G638" i="1"/>
  <c r="E649" i="4"/>
  <c r="E334" i="9" l="1"/>
  <c r="E298" i="9" s="1"/>
  <c r="I8" i="3" s="1"/>
  <c r="G297" i="9"/>
  <c r="E297" i="9" s="1"/>
  <c r="B297" i="9" s="1"/>
  <c r="I19" i="3"/>
  <c r="D643" i="1"/>
  <c r="H639" i="1"/>
  <c r="G639" i="1"/>
  <c r="I20" i="3"/>
  <c r="D644" i="1"/>
  <c r="H7" i="3" s="1"/>
  <c r="F650" i="4"/>
  <c r="H20" i="3"/>
  <c r="C644" i="1"/>
  <c r="F649" i="4"/>
  <c r="H19" i="3"/>
  <c r="C643" i="1"/>
  <c r="H640" i="1"/>
  <c r="G640" i="1"/>
  <c r="B334" i="9" l="1"/>
  <c r="H643" i="1"/>
  <c r="G643" i="1"/>
  <c r="H644" i="1"/>
  <c r="G644" i="1"/>
  <c r="J3" i="9"/>
  <c r="G295" i="9" l="1"/>
  <c r="H295" i="9"/>
  <c r="L293" i="9"/>
  <c r="F293" i="9" s="1"/>
  <c r="H18" i="9"/>
  <c r="G18" i="9"/>
  <c r="K6" i="9"/>
  <c r="J11" i="9"/>
  <c r="J17" i="9"/>
  <c r="G21" i="9"/>
  <c r="L15" i="9"/>
  <c r="I9" i="9"/>
  <c r="K13" i="9"/>
  <c r="J9" i="9"/>
  <c r="I7" i="9"/>
  <c r="G16" i="9"/>
  <c r="J5" i="9"/>
  <c r="I13" i="9"/>
  <c r="I6" i="9"/>
  <c r="K12" i="9"/>
  <c r="G17" i="9"/>
  <c r="L16" i="9"/>
  <c r="J7" i="9"/>
  <c r="I12" i="9"/>
  <c r="H16" i="9"/>
  <c r="I5" i="9"/>
  <c r="K11" i="9"/>
  <c r="H22" i="9"/>
  <c r="K9" i="9"/>
  <c r="I17" i="9"/>
  <c r="K5" i="9"/>
  <c r="J10" i="9"/>
  <c r="J6" i="9"/>
  <c r="H21" i="9"/>
  <c r="I8" i="9"/>
  <c r="J13" i="9"/>
  <c r="G15" i="9"/>
  <c r="H17" i="9"/>
  <c r="K7" i="9"/>
  <c r="J12" i="9"/>
  <c r="K10" i="9"/>
  <c r="H15" i="9"/>
  <c r="G22" i="9"/>
  <c r="M16" i="9"/>
  <c r="J8" i="9"/>
  <c r="M15" i="9"/>
  <c r="K8" i="9"/>
  <c r="I11" i="9"/>
  <c r="E22" i="9" l="1"/>
  <c r="B22" i="9" s="1"/>
  <c r="E11" i="9"/>
  <c r="B11" i="9" s="1"/>
  <c r="E18" i="9"/>
  <c r="B18" i="9" s="1"/>
  <c r="E15" i="9"/>
  <c r="E17" i="9"/>
  <c r="B17" i="9" s="1"/>
  <c r="E10" i="9"/>
  <c r="B10" i="9" s="1"/>
  <c r="E12" i="9"/>
  <c r="B12" i="9" s="1"/>
  <c r="E16" i="9"/>
  <c r="E9" i="9"/>
  <c r="B9" i="9" s="1"/>
  <c r="B293" i="9"/>
  <c r="F23" i="9"/>
  <c r="E8" i="9"/>
  <c r="B8" i="9" s="1"/>
  <c r="E6" i="9"/>
  <c r="B6" i="9" s="1"/>
  <c r="E7" i="9"/>
  <c r="B7" i="9" s="1"/>
  <c r="F15" i="9"/>
  <c r="E5" i="9"/>
  <c r="F16" i="9"/>
  <c r="E13" i="9"/>
  <c r="B13" i="9" s="1"/>
  <c r="E21" i="9"/>
  <c r="B21" i="9" s="1"/>
  <c r="E295" i="9"/>
  <c r="F14" i="9" l="1"/>
  <c r="F3" i="9" s="1"/>
  <c r="B295" i="9"/>
  <c r="E23" i="9"/>
  <c r="I7" i="3" s="1"/>
  <c r="B5" i="9"/>
  <c r="E4" i="9"/>
  <c r="B16" i="9"/>
  <c r="B15" i="9"/>
  <c r="E14" i="9"/>
  <c r="I13" i="3" s="1"/>
  <c r="E3" i="9" l="1"/>
</calcChain>
</file>

<file path=xl/sharedStrings.xml><?xml version="1.0" encoding="utf-8"?>
<sst xmlns="http://schemas.openxmlformats.org/spreadsheetml/2006/main" count="4733" uniqueCount="3657">
  <si>
    <t>Obveznik:</t>
  </si>
  <si>
    <t>24922 - GRADSKO KAZALIŠTE ŽAR PTICA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</si>
  <si>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</si>
  <si>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</si>
  <si>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</si>
  <si>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</si>
  <si>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</si>
  <si>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</si>
  <si>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</si>
  <si>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</si>
  <si>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</si>
  <si>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</si>
  <si>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</si>
  <si>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</si>
  <si>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</si>
  <si>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</si>
  <si>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</si>
  <si>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</si>
  <si>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</si>
  <si>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</si>
  <si>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</si>
  <si>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</si>
  <si>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</si>
  <si>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</si>
  <si>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</si>
  <si>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</si>
  <si>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</si>
  <si>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</si>
  <si>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</si>
  <si>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</si>
  <si>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</si>
  <si>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</si>
  <si>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</si>
  <si>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</si>
  <si>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</si>
  <si>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</si>
  <si>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</si>
  <si>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</si>
  <si>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</si>
  <si>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</si>
  <si>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</si>
  <si>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</si>
  <si>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</si>
  <si>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</si>
  <si>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</si>
  <si>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</si>
  <si>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</si>
  <si>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</si>
  <si>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</si>
  <si>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</si>
  <si>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</si>
  <si>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</si>
  <si>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</si>
  <si>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</si>
  <si>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</si>
  <si>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</si>
  <si>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</si>
  <si>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</si>
  <si>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</si>
  <si>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</si>
  <si>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</si>
  <si>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</si>
  <si>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</si>
  <si>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</si>
  <si>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</si>
  <si>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</si>
  <si>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</si>
  <si>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</si>
  <si>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</si>
  <si>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</si>
  <si>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</si>
  <si>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</si>
  <si>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</si>
  <si>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</si>
  <si>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</si>
  <si>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</si>
  <si>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</si>
  <si>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</si>
  <si>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</si>
  <si>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</si>
  <si>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</si>
  <si>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</si>
  <si>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</si>
  <si>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</si>
  <si>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</si>
  <si>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</si>
  <si>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</si>
  <si>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</si>
  <si>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</si>
  <si>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</si>
  <si>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</si>
  <si>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</si>
  <si>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</si>
  <si>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</si>
  <si>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</si>
  <si>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</si>
  <si>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</si>
  <si>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</si>
  <si>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</si>
  <si>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</si>
  <si>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</si>
  <si>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</si>
  <si>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</si>
  <si>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</si>
  <si>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</si>
  <si>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</si>
  <si>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</si>
  <si>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</si>
  <si>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</si>
  <si>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</si>
  <si>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</si>
  <si>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</si>
  <si>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</si>
  <si>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</si>
  <si>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</si>
  <si>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</si>
  <si>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</si>
  <si>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</si>
  <si>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</si>
  <si>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</si>
  <si>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</si>
  <si>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</si>
  <si>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</si>
  <si>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</si>
  <si>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</si>
  <si>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</si>
  <si>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</si>
  <si>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</si>
  <si>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</si>
  <si>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</si>
  <si>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</si>
  <si>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</si>
  <si>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</si>
  <si>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</si>
  <si>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</si>
  <si>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</si>
  <si>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</si>
  <si>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</si>
  <si>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</si>
  <si>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</si>
  <si>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</si>
  <si>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</si>
  <si>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</si>
  <si>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</si>
  <si>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</si>
  <si>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</si>
  <si>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</si>
  <si>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</si>
  <si>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</si>
  <si>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</si>
  <si>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</si>
  <si>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</si>
  <si>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</si>
  <si>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</si>
  <si>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</si>
  <si>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</si>
  <si>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</si>
  <si>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</si>
  <si>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</si>
  <si>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</si>
  <si>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</si>
  <si>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</si>
  <si>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</si>
  <si>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</si>
  <si>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</si>
  <si>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</si>
  <si>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</si>
  <si>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</si>
  <si>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</si>
  <si>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</si>
  <si>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</si>
  <si>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</si>
  <si>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</si>
  <si>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</si>
  <si>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</si>
  <si>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</si>
  <si>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</si>
  <si>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</si>
  <si>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</si>
  <si>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</si>
  <si>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</si>
  <si>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</si>
  <si>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</si>
  <si>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</si>
  <si>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</si>
  <si>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</si>
  <si>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</si>
  <si>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</si>
  <si>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</si>
  <si>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</si>
  <si>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</si>
  <si>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</si>
  <si>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</si>
  <si>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</si>
  <si>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</si>
  <si>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</si>
  <si>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</si>
  <si>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</si>
  <si>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</si>
  <si>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</si>
  <si>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</si>
  <si>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</si>
  <si>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</si>
  <si>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</si>
  <si>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</si>
  <si>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</si>
  <si>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</si>
  <si>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</si>
  <si>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</si>
  <si>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</si>
  <si>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</si>
  <si>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</si>
  <si>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</si>
  <si>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</si>
  <si>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</si>
  <si>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</si>
  <si>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</si>
  <si>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</si>
  <si>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</si>
  <si>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</si>
  <si>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</si>
  <si>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</si>
  <si>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</si>
  <si>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</si>
  <si>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</si>
  <si>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</si>
  <si>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</si>
  <si>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</si>
  <si>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</si>
  <si>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</si>
  <si>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</si>
  <si>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</si>
  <si>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</si>
  <si>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</si>
  <si>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</si>
  <si>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</si>
  <si>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</si>
  <si>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</si>
  <si>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</si>
  <si>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</si>
  <si>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</si>
  <si>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</si>
  <si>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</si>
  <si>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</si>
  <si>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</si>
  <si>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</si>
  <si>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</si>
  <si>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</si>
  <si>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</si>
  <si>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</si>
  <si>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</si>
  <si>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</si>
  <si>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</si>
  <si>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</si>
  <si>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</si>
  <si>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</si>
  <si>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</si>
  <si>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</si>
  <si>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</si>
  <si>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</si>
  <si>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</si>
  <si>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</si>
  <si>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</si>
  <si>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</si>
  <si>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</si>
  <si>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</si>
  <si>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</si>
  <si>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</si>
  <si>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</si>
  <si>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</si>
  <si>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</si>
  <si>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</si>
  <si>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</si>
  <si>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</si>
  <si>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</si>
  <si>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</si>
  <si>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</si>
  <si>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</si>
  <si>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</si>
  <si>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</si>
  <si>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</si>
  <si>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</si>
  <si>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</si>
  <si>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</si>
  <si>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</si>
  <si>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</si>
  <si>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</si>
  <si>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</si>
  <si>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</si>
  <si>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</si>
  <si>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</si>
  <si>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</si>
  <si>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</si>
  <si>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</si>
  <si>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</si>
  <si>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</si>
  <si>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</si>
  <si>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</si>
  <si>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</si>
  <si>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</si>
  <si>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</si>
  <si>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</si>
  <si>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</si>
  <si>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</si>
  <si>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</si>
  <si>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</si>
  <si>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</si>
  <si>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</si>
  <si>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</si>
  <si>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</si>
  <si>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</si>
  <si>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</si>
  <si>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</si>
  <si>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</si>
  <si>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</si>
  <si>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</si>
  <si>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</si>
  <si>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</si>
  <si>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</si>
  <si>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</si>
  <si>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</si>
  <si>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</si>
  <si>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</si>
  <si>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</si>
  <si>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</si>
  <si>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</si>
  <si>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</si>
  <si>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</si>
  <si>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</si>
  <si>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</si>
  <si>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</si>
  <si>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</si>
  <si>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</si>
  <si>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</si>
  <si>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</si>
  <si>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</si>
  <si>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</si>
  <si>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</si>
  <si>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</si>
  <si>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</si>
  <si>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</si>
  <si>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</si>
  <si>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</si>
  <si>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</si>
  <si>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</si>
  <si>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</si>
  <si>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</si>
  <si>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</si>
  <si>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</si>
  <si>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</si>
  <si>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</si>
  <si>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</si>
  <si>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</si>
  <si>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</si>
  <si>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</si>
  <si>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</si>
  <si>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</si>
  <si>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</si>
  <si>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</si>
  <si>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</si>
  <si>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</si>
  <si>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</si>
  <si>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</si>
  <si>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</si>
  <si>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</si>
  <si>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</si>
  <si>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</si>
  <si>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</si>
  <si>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</si>
  <si>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</si>
  <si>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</si>
  <si>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</si>
  <si>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</si>
  <si>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</si>
  <si>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</si>
  <si>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</si>
  <si>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</si>
  <si>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</si>
  <si>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</si>
  <si>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</si>
  <si>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</si>
  <si>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</si>
  <si>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</si>
  <si>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</si>
  <si>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</si>
  <si>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</si>
  <si>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</si>
  <si>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</si>
  <si>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</si>
  <si>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</si>
  <si>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</si>
  <si>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</si>
  <si>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</si>
  <si>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</si>
  <si>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</si>
  <si>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</si>
  <si>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</si>
  <si>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</si>
  <si>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</si>
  <si>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</si>
  <si>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</si>
  <si>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</si>
  <si>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</si>
  <si>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</si>
  <si>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</si>
  <si>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</si>
  <si>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</si>
  <si>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</si>
  <si>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</si>
  <si>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</si>
  <si>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</si>
  <si>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</si>
  <si>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</si>
  <si>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</si>
  <si>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</si>
  <si>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</si>
  <si>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</si>
  <si>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</si>
  <si>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</si>
  <si>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</si>
  <si>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</si>
  <si>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</si>
  <si>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</si>
  <si>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</si>
  <si>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</si>
  <si>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</si>
  <si>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</si>
  <si>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</si>
  <si>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</si>
  <si>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</si>
  <si>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</si>
  <si>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</si>
  <si>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</si>
  <si>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</si>
  <si>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</si>
  <si>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</si>
  <si>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</si>
  <si>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</si>
  <si>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</si>
  <si>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</si>
  <si>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</si>
  <si>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</si>
  <si>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</si>
  <si>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</si>
  <si>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</si>
  <si>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</si>
  <si>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</si>
  <si>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</si>
  <si>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</si>
  <si>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</si>
  <si>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</si>
  <si>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</si>
  <si>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</si>
  <si>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</si>
  <si>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</si>
  <si>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</si>
  <si>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</si>
  <si>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</si>
  <si>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</si>
  <si>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</si>
  <si>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</si>
  <si>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</si>
  <si>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</si>
  <si>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</si>
  <si>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</si>
  <si>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</si>
  <si>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</si>
  <si>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</si>
  <si>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</si>
  <si>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</si>
  <si>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</si>
  <si>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</si>
  <si>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</si>
  <si>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</si>
  <si>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</si>
  <si>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</si>
  <si>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</si>
  <si>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</si>
  <si>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</si>
  <si>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</si>
  <si>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</si>
  <si>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</si>
  <si>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</si>
  <si>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</si>
  <si>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</si>
  <si>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</si>
  <si>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</si>
  <si>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</si>
  <si>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</si>
  <si>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</si>
  <si>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</si>
  <si>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</si>
  <si>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</si>
  <si>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</si>
  <si>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</si>
  <si>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</si>
  <si>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</si>
  <si>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</si>
  <si>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</si>
  <si>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</si>
  <si>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</si>
  <si>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</si>
  <si>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</si>
  <si>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</si>
  <si>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</si>
  <si>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</si>
  <si>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</si>
  <si>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</si>
  <si>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</si>
  <si>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</si>
  <si>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</si>
  <si>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</si>
  <si>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</si>
  <si>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</si>
  <si>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</si>
  <si>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</si>
  <si>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</si>
  <si>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</si>
  <si>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</si>
  <si>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</si>
  <si>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</si>
  <si>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</si>
  <si>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</si>
  <si>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</si>
  <si>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</si>
  <si>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</si>
  <si>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</si>
  <si>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</si>
  <si>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</si>
  <si>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</si>
  <si>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</si>
  <si>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</si>
  <si>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</si>
  <si>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</si>
  <si>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</si>
  <si>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</si>
  <si>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</si>
  <si>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</si>
  <si>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</si>
  <si>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</si>
  <si>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</si>
  <si>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</si>
  <si>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</si>
  <si>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</si>
  <si>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</si>
  <si>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</si>
  <si>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</si>
  <si>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</si>
  <si>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</si>
  <si>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</si>
  <si>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</si>
  <si>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</si>
  <si>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</si>
  <si>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</si>
  <si>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</si>
  <si>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</si>
  <si>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</si>
  <si>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</si>
  <si>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</si>
  <si>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</si>
  <si>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</si>
  <si>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</si>
  <si>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</si>
  <si>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</si>
  <si>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</si>
  <si>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</si>
  <si>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</si>
  <si>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</si>
  <si>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</si>
  <si>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</si>
  <si>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</si>
  <si>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</si>
  <si>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</si>
  <si>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</si>
  <si>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</si>
  <si>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</si>
  <si>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</si>
  <si>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</si>
  <si>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</si>
  <si>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</si>
  <si>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</si>
  <si>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</si>
  <si>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</si>
  <si>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</si>
  <si>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</si>
  <si>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</si>
  <si>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</si>
  <si>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</si>
  <si>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</si>
  <si>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</si>
  <si>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</si>
  <si>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</si>
  <si>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</si>
  <si>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</si>
  <si>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</si>
  <si>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</si>
  <si>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</si>
  <si>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</si>
  <si>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</si>
  <si>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</si>
  <si>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</si>
  <si>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</si>
  <si>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</si>
  <si>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</si>
  <si>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</si>
  <si>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</si>
  <si>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</si>
  <si>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</si>
  <si>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</si>
  <si>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</si>
  <si>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</si>
  <si>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</si>
  <si>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</si>
  <si>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</si>
  <si>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</si>
  <si>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</si>
  <si>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</si>
  <si>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</si>
  <si>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</si>
  <si>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</si>
  <si>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</si>
  <si>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</si>
  <si>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</si>
  <si>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</si>
  <si>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</si>
  <si>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</si>
  <si>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</si>
  <si>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</si>
  <si>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</si>
  <si>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</si>
  <si>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</si>
  <si>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</si>
  <si>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</si>
  <si>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</si>
  <si>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</si>
  <si>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</si>
  <si>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</si>
  <si>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</si>
  <si>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</si>
  <si>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</si>
  <si>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</si>
  <si>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</si>
  <si>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</si>
  <si>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</si>
  <si>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</si>
  <si>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</si>
  <si>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</si>
  <si>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</si>
  <si>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</si>
  <si>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</si>
  <si>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</si>
  <si>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</si>
  <si>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</si>
  <si>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</si>
  <si>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</si>
  <si>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</si>
  <si>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</si>
  <si>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</si>
  <si>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</si>
  <si>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</si>
  <si>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</si>
  <si>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</si>
  <si>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</si>
  <si>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</si>
  <si>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</si>
  <si>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</si>
  <si>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</si>
  <si>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</si>
  <si>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</si>
  <si>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</si>
  <si>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</si>
  <si>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</si>
  <si>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</si>
  <si>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</si>
  <si>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</si>
  <si>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</si>
  <si>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</si>
  <si>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</si>
  <si>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</si>
  <si>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</si>
  <si>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</si>
  <si>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</si>
  <si>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</si>
  <si>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</si>
  <si>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</si>
  <si>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</si>
  <si>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</si>
  <si>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</si>
  <si>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</si>
  <si>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</si>
  <si>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</si>
  <si>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</si>
  <si>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</si>
  <si>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</si>
  <si>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</si>
  <si>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</si>
  <si>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</si>
  <si>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</si>
  <si>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</si>
  <si>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</si>
  <si>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</si>
  <si>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</si>
  <si>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</si>
  <si>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</si>
  <si>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</si>
  <si>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</si>
  <si>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</si>
  <si>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</si>
  <si>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</si>
  <si>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</si>
  <si>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</si>
  <si>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</si>
  <si>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</si>
  <si>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</si>
  <si>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</si>
  <si>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</si>
  <si>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</si>
  <si>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</si>
  <si>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</si>
  <si>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</si>
  <si>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</si>
  <si>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</si>
  <si>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</si>
  <si>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</si>
  <si>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</si>
  <si>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</si>
  <si>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</si>
  <si>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</si>
  <si>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</si>
  <si>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</si>
  <si>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</si>
  <si>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</si>
  <si>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</si>
  <si>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</si>
  <si>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</si>
  <si>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</si>
  <si>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</si>
  <si>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</si>
  <si>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</si>
  <si>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</si>
  <si>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</si>
  <si>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</si>
  <si>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</si>
  <si>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</si>
  <si>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</si>
  <si>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</si>
  <si>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</si>
  <si>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</si>
  <si>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</si>
  <si>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</si>
  <si>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</si>
  <si>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</si>
  <si>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</si>
  <si>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</si>
  <si>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</si>
  <si>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</si>
  <si>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</si>
  <si>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</si>
  <si>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</si>
  <si>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</si>
  <si>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</si>
  <si>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</si>
  <si>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</si>
  <si>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</si>
  <si>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</si>
  <si>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</si>
  <si>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</si>
  <si>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</si>
  <si>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</si>
  <si>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</si>
  <si>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</si>
  <si>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</si>
  <si>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</si>
  <si>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</si>
  <si>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</si>
  <si>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</si>
  <si>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</si>
  <si>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</si>
  <si>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</si>
  <si>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</si>
  <si>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</si>
  <si>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</si>
  <si>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</si>
  <si>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</si>
  <si>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</si>
  <si>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</si>
  <si>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</si>
  <si>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</si>
  <si>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</si>
  <si>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</si>
  <si>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</si>
  <si>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</si>
  <si>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</si>
  <si>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</si>
  <si>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</si>
  <si>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</si>
  <si>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</si>
  <si>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</si>
  <si>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</si>
  <si>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</si>
  <si>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</si>
  <si>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</si>
  <si>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</si>
  <si>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</si>
  <si>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</si>
  <si>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</si>
  <si>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</si>
  <si>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</si>
  <si>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</si>
  <si>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</si>
  <si>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</si>
  <si>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</si>
  <si>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</si>
  <si>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</si>
  <si>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</si>
  <si>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</si>
  <si>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</si>
  <si>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</si>
  <si>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</si>
  <si>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</si>
  <si>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</si>
  <si>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</si>
  <si>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</si>
  <si>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</si>
  <si>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</si>
  <si>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</si>
  <si>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</si>
  <si>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</si>
  <si>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</si>
  <si>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</si>
  <si>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</si>
  <si>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</si>
  <si>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</si>
  <si>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</si>
  <si>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</si>
  <si>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</si>
  <si>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</si>
  <si>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</si>
  <si>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</si>
  <si>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</si>
  <si>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</si>
  <si>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</si>
  <si>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</si>
  <si>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</si>
  <si>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</si>
  <si>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</si>
  <si>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</si>
  <si>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</si>
  <si>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</si>
  <si>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</si>
  <si>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</si>
  <si>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</si>
  <si>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</si>
  <si>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</si>
  <si>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</si>
  <si>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</si>
  <si>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</si>
  <si>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</si>
  <si>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</si>
  <si>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</si>
  <si>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</si>
  <si>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</si>
  <si>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</si>
  <si>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</si>
  <si>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</si>
  <si>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</si>
  <si>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</si>
  <si>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</si>
  <si>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</si>
  <si>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</si>
  <si>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</si>
  <si>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</si>
  <si>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</si>
  <si>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</si>
  <si>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</si>
  <si>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</si>
  <si>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</si>
  <si>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</si>
  <si>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</si>
  <si>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</si>
  <si>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</si>
  <si>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</si>
  <si>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</si>
  <si>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</si>
  <si>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</si>
  <si>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</si>
  <si>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</si>
  <si>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</si>
  <si>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</si>
  <si>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</si>
  <si>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</si>
  <si>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</si>
  <si>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</si>
  <si>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</si>
  <si>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</si>
  <si>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</si>
  <si>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</si>
  <si>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</si>
  <si>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</si>
  <si>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</si>
  <si>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</si>
  <si>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</si>
  <si>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</si>
  <si>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</si>
  <si>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</si>
  <si>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</si>
  <si>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</si>
  <si>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</si>
  <si>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</si>
  <si>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</si>
  <si>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</si>
  <si>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</si>
  <si>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</si>
  <si>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</si>
  <si>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</si>
  <si>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</si>
  <si>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</si>
  <si>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</si>
  <si>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</si>
  <si>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</si>
  <si>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</si>
  <si>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</si>
  <si>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</si>
  <si>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</si>
  <si>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</si>
  <si>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</si>
  <si>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</si>
  <si>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</si>
  <si>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</si>
  <si>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</si>
  <si>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</si>
  <si>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</si>
  <si>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</si>
  <si>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</si>
  <si>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</si>
  <si>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</si>
  <si>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</si>
  <si>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</si>
  <si>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</si>
  <si>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</si>
  <si>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</si>
  <si>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</si>
  <si>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</si>
  <si>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</si>
  <si>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</si>
  <si>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</si>
  <si>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</si>
  <si>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</si>
  <si>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</si>
  <si>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</si>
  <si>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</si>
  <si>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</si>
  <si>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</si>
  <si>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</si>
  <si>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</si>
  <si>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</si>
  <si>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</si>
  <si>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</si>
  <si>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</si>
  <si>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</si>
  <si>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</si>
  <si>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</si>
  <si>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</si>
  <si>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</si>
  <si>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</si>
  <si>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</si>
  <si>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</si>
  <si>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</si>
  <si>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</si>
  <si>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</si>
  <si>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</si>
  <si>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</si>
  <si>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</si>
  <si>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</si>
  <si>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</si>
  <si>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</si>
  <si>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</si>
  <si>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</si>
  <si>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</si>
  <si>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</si>
  <si>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</si>
  <si>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</si>
  <si>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</si>
  <si>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</si>
  <si>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</si>
  <si>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</si>
  <si>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</si>
  <si>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</si>
  <si>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</si>
  <si>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</si>
  <si>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</si>
  <si>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</si>
  <si>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</si>
  <si>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</si>
  <si>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</si>
  <si>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</si>
  <si>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</si>
  <si>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</si>
  <si>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</si>
  <si>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</si>
  <si>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</si>
  <si>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</si>
  <si>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</si>
  <si>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</si>
  <si>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</si>
  <si>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</si>
  <si>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</si>
  <si>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</si>
  <si>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</si>
  <si>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</si>
  <si>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</si>
  <si>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</si>
  <si>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</si>
  <si>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</si>
  <si>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</si>
  <si>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</si>
  <si>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</si>
  <si>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</si>
  <si>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</si>
  <si>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</si>
  <si>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</si>
  <si>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</si>
  <si>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</si>
  <si>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</si>
  <si>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</si>
  <si>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</si>
  <si>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</si>
  <si>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</si>
  <si>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</si>
  <si>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</si>
  <si>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</si>
  <si>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</si>
  <si>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</si>
  <si>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</si>
  <si>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</si>
  <si>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</si>
  <si>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</si>
  <si>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</si>
  <si>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</si>
  <si>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</si>
  <si>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</si>
  <si>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</si>
  <si>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</si>
  <si>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</si>
  <si>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</si>
  <si>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</si>
  <si>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</si>
  <si>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</si>
  <si>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</si>
  <si>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</si>
  <si>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</si>
  <si>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</si>
  <si>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</si>
  <si>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</si>
  <si>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</si>
  <si>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</si>
  <si>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</si>
  <si>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</si>
  <si>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</si>
  <si>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</si>
  <si>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</si>
  <si>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</si>
  <si>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</si>
  <si>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</si>
  <si>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</si>
  <si>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</si>
  <si>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</si>
  <si>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</si>
  <si>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</si>
  <si>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</si>
  <si>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</si>
  <si>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</si>
  <si>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</si>
  <si>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</si>
  <si>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</si>
  <si>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</si>
  <si>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</si>
  <si>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</si>
  <si>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</si>
  <si>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</si>
  <si>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</si>
  <si>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</si>
  <si>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</si>
  <si>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</si>
  <si>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</si>
  <si>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</si>
  <si>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</si>
  <si>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</si>
  <si>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</si>
  <si>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</si>
  <si>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</si>
  <si>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</si>
  <si>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</si>
  <si>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</si>
  <si>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</si>
  <si>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</si>
  <si>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</si>
  <si>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</si>
  <si>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</si>
  <si>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</si>
  <si>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</si>
  <si>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</si>
  <si>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</si>
  <si>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</si>
  <si>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</si>
  <si>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</si>
  <si>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</si>
  <si>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</si>
  <si>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</si>
  <si>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</si>
  <si>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</si>
  <si>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</si>
  <si>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</si>
  <si>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</si>
  <si>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</si>
  <si>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</si>
  <si>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</si>
  <si>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</si>
  <si>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</si>
  <si>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</si>
  <si>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</si>
  <si>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</si>
  <si>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</si>
  <si>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</si>
  <si>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</si>
  <si>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</si>
  <si>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</si>
  <si>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</si>
  <si>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</si>
  <si>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</si>
  <si>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</si>
  <si>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</si>
  <si>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</si>
  <si>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</si>
  <si>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</si>
  <si>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</si>
  <si>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</si>
  <si>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</si>
  <si>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</si>
  <si>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</si>
  <si>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</si>
  <si>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</si>
  <si>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</si>
  <si>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</si>
  <si>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</si>
  <si>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</si>
  <si>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</si>
  <si>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</si>
  <si>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</si>
  <si>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</si>
  <si>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</si>
  <si>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</si>
  <si>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</si>
  <si>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</si>
  <si>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</si>
  <si>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</si>
  <si>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</si>
  <si>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</si>
  <si>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</si>
  <si>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</si>
  <si>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</si>
  <si>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</si>
  <si>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</si>
  <si>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</si>
  <si>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</si>
  <si>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</si>
  <si>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</si>
  <si>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</si>
  <si>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</si>
  <si>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</si>
  <si>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</si>
  <si>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</si>
  <si>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</si>
  <si>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</si>
  <si>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</si>
  <si>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</si>
  <si>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</si>
  <si>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</si>
  <si>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</si>
  <si>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</si>
  <si>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</si>
  <si>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</si>
  <si>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</si>
  <si>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</si>
  <si>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</si>
  <si>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</si>
  <si>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</si>
  <si>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</si>
  <si>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</si>
  <si>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</si>
  <si>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</si>
  <si>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</si>
  <si>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</si>
  <si>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</si>
  <si>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</si>
  <si>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</si>
  <si>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</si>
  <si>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</si>
  <si>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</si>
  <si>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</si>
  <si>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</si>
  <si>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</si>
  <si>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</si>
  <si>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</si>
  <si>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</si>
  <si>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</si>
  <si>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</si>
  <si>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</si>
  <si>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</si>
  <si>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</si>
  <si>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</si>
  <si>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</si>
  <si>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</si>
  <si>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</si>
  <si>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</si>
  <si>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</si>
  <si>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</si>
  <si>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</si>
  <si>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</si>
  <si>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</si>
  <si>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</si>
  <si>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</si>
  <si>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</si>
  <si>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</si>
  <si>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</si>
  <si>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</si>
  <si>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</si>
  <si>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</si>
  <si>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</si>
  <si>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</si>
  <si>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</si>
  <si>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</si>
  <si>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</si>
  <si>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</si>
  <si>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</si>
  <si>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</si>
  <si>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</si>
  <si>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</si>
  <si>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</si>
  <si>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</si>
  <si>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</si>
  <si>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</si>
  <si>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</si>
  <si>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</si>
  <si>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</si>
  <si>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</si>
  <si>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</si>
  <si>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</si>
  <si>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</si>
  <si>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</si>
  <si>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</si>
  <si>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</si>
  <si>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</si>
  <si>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</si>
  <si>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</si>
  <si>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</si>
  <si>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</si>
  <si>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</si>
  <si>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</si>
  <si>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</si>
  <si>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</si>
  <si>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</si>
  <si>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</si>
  <si>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</si>
  <si>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</si>
  <si>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</si>
  <si>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</si>
  <si>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</si>
  <si>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</si>
  <si>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</si>
  <si>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</si>
  <si>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</si>
  <si>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</si>
  <si>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</si>
  <si>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</si>
  <si>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</si>
  <si>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</si>
  <si>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</si>
  <si>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</si>
  <si>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</si>
  <si>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</si>
  <si>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</si>
  <si>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</si>
  <si>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</si>
  <si>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</si>
  <si>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</si>
  <si>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</si>
  <si>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</si>
  <si>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</si>
  <si>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</si>
  <si>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</si>
  <si>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</si>
  <si>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</si>
  <si>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</si>
  <si>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</si>
  <si>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</si>
  <si>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</si>
  <si>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</si>
  <si>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</si>
  <si>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</si>
  <si>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</si>
  <si>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</si>
  <si>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</si>
  <si>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</si>
  <si>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</si>
  <si>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</si>
  <si>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</si>
  <si>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</si>
  <si>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</si>
  <si>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</si>
  <si>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</si>
  <si>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</si>
  <si>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</si>
  <si>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</si>
  <si>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</si>
  <si>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</si>
  <si>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</si>
  <si>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</si>
  <si>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</si>
  <si>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</si>
  <si>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</si>
  <si>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</si>
  <si>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</si>
  <si>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</si>
  <si>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</si>
  <si>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</si>
  <si>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</si>
  <si>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</si>
  <si>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</si>
  <si>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</si>
  <si>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</si>
  <si>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</si>
  <si>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</si>
  <si>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</si>
  <si>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</si>
  <si>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</si>
  <si>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</si>
  <si>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</si>
  <si>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</si>
  <si>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</si>
  <si>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</si>
  <si>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</si>
  <si>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</si>
  <si>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</si>
  <si>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</si>
  <si>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</si>
  <si>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</si>
  <si>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</si>
  <si>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</si>
  <si>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</si>
  <si>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</si>
  <si>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</si>
  <si>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</si>
  <si>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</si>
  <si>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</si>
  <si>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</si>
  <si>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</si>
  <si>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</si>
  <si>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</si>
  <si>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</si>
  <si>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</si>
  <si>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</si>
  <si>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</si>
  <si>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</si>
  <si>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</si>
  <si>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</si>
  <si>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</si>
  <si>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</si>
  <si>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</si>
  <si>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</si>
  <si>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</si>
  <si>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</si>
  <si>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</si>
  <si>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</si>
  <si>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</si>
  <si>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</si>
  <si>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</si>
  <si>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</si>
  <si>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</si>
  <si>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</si>
  <si>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</si>
  <si>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</si>
  <si>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</si>
  <si>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</si>
  <si>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</si>
  <si>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</si>
  <si>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</si>
  <si>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</si>
  <si>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</si>
  <si>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</si>
  <si>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</si>
  <si>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</si>
  <si>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</si>
  <si>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</si>
  <si>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</si>
  <si>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</si>
  <si>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</si>
  <si>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</si>
  <si>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</si>
  <si>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</si>
  <si>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</si>
  <si>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</si>
  <si>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</si>
  <si>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</si>
  <si>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</si>
  <si>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</si>
  <si>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</si>
  <si>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</si>
  <si>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</si>
  <si>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</si>
  <si>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</si>
  <si>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</si>
  <si>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</si>
  <si>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</si>
  <si>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</si>
  <si>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</si>
  <si>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</si>
  <si>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</si>
  <si>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</si>
  <si>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</si>
  <si>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</si>
  <si>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</si>
  <si>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</si>
  <si>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</si>
  <si>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</si>
  <si>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</si>
  <si>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</si>
  <si>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</si>
  <si>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</si>
  <si>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</si>
  <si>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</si>
  <si>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</si>
  <si>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</si>
  <si>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</si>
  <si>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</si>
  <si>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</si>
  <si>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</si>
  <si>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</si>
  <si>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</si>
  <si>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</si>
  <si>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</si>
  <si>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</si>
  <si>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</si>
  <si>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</si>
  <si>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</si>
  <si>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</si>
  <si>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</si>
  <si>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</si>
  <si>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</si>
  <si>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</si>
  <si>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</si>
  <si>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</si>
  <si>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</si>
  <si>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</si>
  <si>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</si>
  <si>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</si>
  <si>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</si>
  <si>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</si>
  <si>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</si>
  <si>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</si>
  <si>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</si>
  <si>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</si>
  <si>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</si>
  <si>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</si>
  <si>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</si>
  <si>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</si>
  <si>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</si>
  <si>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</si>
  <si>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</si>
  <si>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</si>
  <si>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</si>
  <si>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</si>
  <si>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</si>
  <si>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</si>
  <si>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</si>
  <si>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</si>
  <si>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</si>
  <si>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</si>
  <si>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</si>
  <si>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</si>
  <si>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</si>
  <si>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</si>
  <si>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</si>
  <si>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</si>
  <si>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</si>
  <si>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</si>
  <si>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</si>
  <si>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</si>
  <si>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</si>
  <si>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</si>
  <si>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</si>
  <si>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</si>
  <si>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</si>
  <si>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</si>
  <si>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</si>
  <si>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</si>
  <si>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</si>
  <si>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</si>
  <si>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</si>
  <si>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</si>
  <si>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</si>
  <si>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</si>
  <si>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</si>
  <si>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</si>
  <si>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</si>
  <si>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</si>
  <si>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</si>
  <si>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</si>
  <si>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</si>
  <si>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</si>
  <si>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</si>
  <si>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</si>
  <si>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</si>
  <si>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</si>
  <si>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</si>
  <si>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</si>
  <si>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</si>
  <si>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</si>
  <si>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</si>
  <si>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</si>
  <si>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</si>
  <si>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</si>
  <si>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</si>
  <si>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</si>
  <si>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</si>
  <si>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</si>
  <si>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</si>
  <si>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</si>
  <si>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</si>
  <si>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</si>
  <si>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</si>
  <si>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</si>
  <si>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</si>
  <si>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</si>
  <si>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</si>
  <si>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</si>
  <si>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</si>
  <si>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</si>
  <si>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</si>
  <si>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</si>
  <si>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</si>
  <si>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</si>
  <si>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</si>
  <si>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</si>
  <si>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</si>
  <si>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</si>
  <si>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</si>
  <si>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</si>
  <si>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</si>
  <si>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</si>
  <si>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</si>
  <si>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</si>
  <si>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</si>
  <si>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</si>
  <si>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</si>
  <si>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</si>
  <si>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</si>
  <si>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</si>
  <si>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</si>
  <si>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</si>
  <si>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</si>
  <si>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</si>
  <si>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</si>
  <si>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</si>
  <si>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</si>
  <si>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</si>
  <si>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</si>
  <si>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</si>
  <si>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</si>
  <si>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</si>
  <si>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</si>
  <si>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</si>
  <si>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</si>
  <si>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</si>
  <si>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</si>
  <si>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</si>
  <si>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</si>
  <si>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</si>
  <si>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</si>
  <si>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</si>
  <si>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</si>
  <si>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</si>
  <si>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</si>
  <si>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</si>
  <si>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</si>
  <si>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</si>
  <si>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</si>
  <si>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</si>
  <si>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</si>
  <si>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</si>
  <si>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</si>
  <si>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</si>
  <si>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</si>
  <si>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</si>
  <si>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</si>
  <si>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</si>
  <si>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</si>
  <si>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</si>
  <si>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</si>
  <si>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</si>
  <si>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</si>
  <si>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</si>
  <si>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</si>
  <si>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</si>
  <si>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</si>
  <si>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</si>
  <si>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</si>
  <si>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</si>
  <si>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</si>
  <si>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</si>
  <si>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</si>
  <si>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</si>
  <si>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</si>
  <si>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</si>
  <si>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</si>
  <si>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</si>
  <si>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</si>
  <si>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</si>
  <si>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</si>
  <si>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</si>
  <si>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</si>
  <si>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</si>
  <si>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</si>
  <si>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</si>
  <si>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</si>
  <si>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</si>
  <si>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</si>
  <si>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</si>
  <si>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</si>
  <si>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</si>
  <si>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</si>
  <si>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</si>
  <si>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</si>
  <si>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</si>
  <si>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</si>
  <si>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</si>
  <si>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</si>
  <si>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</si>
  <si>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</si>
  <si>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</si>
  <si>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</si>
  <si>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</si>
  <si>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</si>
  <si>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</si>
  <si>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</si>
  <si>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</si>
  <si>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</si>
  <si>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</si>
  <si>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</si>
  <si>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</si>
  <si>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</si>
  <si>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</si>
  <si>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</si>
  <si>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</si>
  <si>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</si>
  <si>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</si>
  <si>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</si>
  <si>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</si>
  <si>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</si>
  <si>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</si>
  <si>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</si>
  <si>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</si>
  <si>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</si>
  <si>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</si>
  <si>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</si>
  <si>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</si>
  <si>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</si>
  <si>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</si>
  <si>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</si>
  <si>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</si>
  <si>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</si>
  <si>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</si>
  <si>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</si>
  <si>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</si>
  <si>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</si>
  <si>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</si>
  <si>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</si>
  <si>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</si>
  <si>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</si>
  <si>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</si>
  <si>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</si>
  <si>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</si>
  <si>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</si>
  <si>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</si>
  <si>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</si>
  <si>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</si>
  <si>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</si>
  <si>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</si>
  <si>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</si>
  <si>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</si>
  <si>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</si>
  <si>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</si>
  <si>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</si>
  <si>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</si>
  <si>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</si>
  <si>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</si>
  <si>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</si>
  <si>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</si>
  <si>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</si>
  <si>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</si>
  <si>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</si>
  <si>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</si>
  <si>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</si>
  <si>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</si>
  <si>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</si>
  <si>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</si>
  <si>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</si>
  <si>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</si>
  <si>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</si>
  <si>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</si>
  <si>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</si>
  <si>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</si>
  <si>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</si>
  <si>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</si>
  <si>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</si>
  <si>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</si>
  <si>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</si>
  <si>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</si>
  <si>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</si>
  <si>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</si>
  <si>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</si>
  <si>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</si>
  <si>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</si>
  <si>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</si>
  <si>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</si>
  <si>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</si>
  <si>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</si>
  <si>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</si>
  <si>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</si>
  <si>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</si>
  <si>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</si>
  <si>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</si>
  <si>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</si>
  <si>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</si>
  <si>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</si>
  <si>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</si>
  <si>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</si>
  <si>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</si>
  <si>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</si>
  <si>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</si>
  <si>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</si>
  <si>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</si>
  <si>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</si>
  <si>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</si>
  <si>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</si>
  <si>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</si>
  <si>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</si>
  <si>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</si>
  <si>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</si>
  <si>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</si>
  <si>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</si>
  <si>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</si>
  <si>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</si>
  <si>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</si>
  <si>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</si>
  <si>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</si>
  <si>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</si>
  <si>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</si>
  <si>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</si>
  <si>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</si>
  <si>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</si>
  <si>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</si>
  <si>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</si>
  <si>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</si>
  <si>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</si>
  <si>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</si>
  <si>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</si>
  <si>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</si>
  <si>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</si>
  <si>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</si>
  <si>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</si>
  <si>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</si>
  <si>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</si>
  <si>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</si>
  <si>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</si>
  <si>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</si>
  <si>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</si>
  <si>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</si>
  <si>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</si>
  <si>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</si>
  <si>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</si>
  <si>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</si>
  <si>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</si>
  <si>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</si>
  <si>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</si>
  <si>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</si>
  <si>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</si>
  <si>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</si>
  <si>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</si>
  <si>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</si>
  <si>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</si>
  <si>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</si>
  <si>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</si>
  <si>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</si>
  <si>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</si>
  <si>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</si>
  <si>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</si>
  <si>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</si>
  <si>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</si>
  <si>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</si>
  <si>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</si>
  <si>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</si>
  <si>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</si>
  <si>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</si>
  <si>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</si>
  <si>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</si>
  <si>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</si>
  <si>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</si>
  <si>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</si>
  <si>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</si>
  <si>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</si>
  <si>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</si>
  <si>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</si>
  <si>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</si>
  <si>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</si>
  <si>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</si>
  <si>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</si>
  <si>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</si>
  <si>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</si>
  <si>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</si>
  <si>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</si>
  <si>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</si>
  <si>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</si>
  <si>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</si>
  <si>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</si>
  <si>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</si>
  <si>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</si>
  <si>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</si>
  <si>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</si>
  <si>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</si>
  <si>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</si>
  <si>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</si>
  <si>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</si>
  <si>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</si>
  <si>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</si>
  <si>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</si>
  <si>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</si>
  <si>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</si>
  <si>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</si>
  <si>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</si>
  <si>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</si>
  <si>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</si>
  <si>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</si>
  <si>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</si>
  <si>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</si>
  <si>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</si>
  <si>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</si>
  <si>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</si>
  <si>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</si>
  <si>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</si>
  <si>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</si>
  <si>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</si>
  <si>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</si>
  <si>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</si>
  <si>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</si>
  <si>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</si>
  <si>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</si>
  <si>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</si>
  <si>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</si>
  <si>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</si>
  <si>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</si>
  <si>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</si>
  <si>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</si>
  <si>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</si>
  <si>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</si>
  <si>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</si>
  <si>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</si>
  <si>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</si>
  <si>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</si>
  <si>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</si>
  <si>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</si>
  <si>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</si>
  <si>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</si>
  <si>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</si>
  <si>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</si>
  <si>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</si>
  <si>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</si>
  <si>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</si>
  <si>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</si>
  <si>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</si>
  <si>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</si>
  <si>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</si>
  <si>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</si>
  <si>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</si>
  <si>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</si>
  <si>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</si>
  <si>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</si>
  <si>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</si>
  <si>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</si>
  <si>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</si>
  <si>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</si>
  <si>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</si>
  <si>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</si>
  <si>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</si>
  <si>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</si>
  <si>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</si>
  <si>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</si>
  <si>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</si>
  <si>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</si>
  <si>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</si>
  <si>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</si>
  <si>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</si>
  <si>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</si>
  <si>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</si>
  <si>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</si>
  <si>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</si>
  <si>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</si>
  <si>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</si>
  <si>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</si>
  <si>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</si>
  <si>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</si>
  <si>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</si>
  <si>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</si>
  <si>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</si>
  <si>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</si>
  <si>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</si>
  <si>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</si>
  <si>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</si>
  <si>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</si>
  <si>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</si>
  <si>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</si>
  <si>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</si>
  <si>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</si>
  <si>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</si>
  <si>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</si>
  <si>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</si>
  <si>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</si>
  <si>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</si>
  <si>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</si>
  <si>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</si>
  <si>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</si>
  <si>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</si>
  <si>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</si>
  <si>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</si>
  <si>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</si>
  <si>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</si>
  <si>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</si>
  <si>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</si>
  <si>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</si>
  <si>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</si>
  <si>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</si>
  <si>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</si>
  <si>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</si>
  <si>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</si>
  <si>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</si>
  <si>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</si>
  <si>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</si>
  <si>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</si>
  <si>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</si>
  <si>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</si>
  <si>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</si>
  <si>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</si>
  <si>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</si>
  <si>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</si>
  <si>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</si>
  <si>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</si>
  <si>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</si>
  <si>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</si>
  <si>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</si>
  <si>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</si>
  <si>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</si>
  <si>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</si>
  <si>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</si>
  <si>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</si>
  <si>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</si>
  <si>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</si>
  <si>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</si>
  <si>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</si>
  <si>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</si>
  <si>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</si>
  <si>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</si>
  <si>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</si>
  <si>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</si>
  <si>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</si>
  <si>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</si>
  <si>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</si>
  <si>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</si>
  <si>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</si>
  <si>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</si>
  <si>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GRADSKO KAZALIŠTE ŽAR PTICA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</si>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</sst>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1263783.29</v>
      </c>
      <c r="D2" s="7">
        <f>'PR-RAS'!E6</f>
        <v>1645023.27</v>
      </c>
      <c r="E2" s="7">
        <v>0</v>
      </c>
      <c r="F2" s="7">
        <v>0</v>
      </c>
      <c r="G2" s="8">
        <f t="shared" ref="G2:G274" si="0">(B2/1000)*(C2*1+D2*2)</f>
        <v>4553.8298300000006</v>
      </c>
      <c r="H2" s="8">
        <f t="shared" ref="H2:H274" si="1">ABS(C2-ROUND(C2,0))+ABS(D2-ROUND(D2,0))</f>
        <v>0.56000000005587935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4200</v>
      </c>
      <c r="D45" s="2">
        <f>'PR-RAS'!E49</f>
        <v>10626.41</v>
      </c>
      <c r="E45" s="2">
        <v>0</v>
      </c>
      <c r="F45" s="2">
        <v>0</v>
      </c>
      <c r="G45" s="3">
        <f t="shared" si="0"/>
        <v>1119.92408</v>
      </c>
      <c r="H45" s="3">
        <f t="shared" si="1"/>
        <v>0.40999999999985448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4200</v>
      </c>
      <c r="D64" s="2">
        <f>'PR-RAS'!E68</f>
        <v>10626.41</v>
      </c>
      <c r="E64" s="2">
        <v>0</v>
      </c>
      <c r="F64" s="2">
        <v>0</v>
      </c>
      <c r="G64" s="3">
        <f t="shared" si="0"/>
        <v>1603.52766</v>
      </c>
      <c r="H64" s="3">
        <f t="shared" si="1"/>
        <v>0.40999999999985448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4200</v>
      </c>
      <c r="D65" s="2">
        <f>'PR-RAS'!E69</f>
        <v>10626.41</v>
      </c>
      <c r="E65" s="2">
        <v>0</v>
      </c>
      <c r="F65" s="2">
        <v>0</v>
      </c>
      <c r="G65" s="3">
        <f t="shared" si="0"/>
        <v>1628.9804799999999</v>
      </c>
      <c r="H65" s="3">
        <f t="shared" si="1"/>
        <v>0.40999999999985448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346.38</v>
      </c>
      <c r="D78" s="2">
        <f>'PR-RAS'!E82</f>
        <v>101.16</v>
      </c>
      <c r="E78" s="2">
        <v>0</v>
      </c>
      <c r="F78" s="2">
        <v>0</v>
      </c>
      <c r="G78" s="3">
        <f t="shared" si="0"/>
        <v>42.249900000000004</v>
      </c>
      <c r="H78" s="3">
        <f t="shared" si="1"/>
        <v>0.53999999999999204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346.38</v>
      </c>
      <c r="D79" s="2">
        <f>'PR-RAS'!E83</f>
        <v>101.16</v>
      </c>
      <c r="E79" s="2">
        <v>0</v>
      </c>
      <c r="F79" s="2">
        <v>0</v>
      </c>
      <c r="G79" s="3">
        <f t="shared" si="0"/>
        <v>42.7986</v>
      </c>
      <c r="H79" s="3">
        <f t="shared" si="1"/>
        <v>0.53999999999999204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346.38</v>
      </c>
      <c r="D81" s="2">
        <f>'PR-RAS'!E85</f>
        <v>101.16</v>
      </c>
      <c r="E81" s="2">
        <v>0</v>
      </c>
      <c r="F81" s="2">
        <v>0</v>
      </c>
      <c r="G81" s="3">
        <f t="shared" si="0"/>
        <v>43.896000000000008</v>
      </c>
      <c r="H81" s="3">
        <f t="shared" si="1"/>
        <v>0.53999999999999204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224424.75</v>
      </c>
      <c r="D102" s="2">
        <f>'PR-RAS'!E106</f>
        <v>284041.18</v>
      </c>
      <c r="E102" s="2">
        <v>0</v>
      </c>
      <c r="F102" s="2">
        <v>0</v>
      </c>
      <c r="G102" s="3">
        <f t="shared" si="0"/>
        <v>80043.218110000002</v>
      </c>
      <c r="H102" s="3">
        <f t="shared" si="1"/>
        <v>0.42999999999301508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224424.75</v>
      </c>
      <c r="D108" s="2">
        <f>'PR-RAS'!E112</f>
        <v>284041.18</v>
      </c>
      <c r="E108" s="2">
        <v>0</v>
      </c>
      <c r="F108" s="2">
        <v>0</v>
      </c>
      <c r="G108" s="3">
        <f t="shared" si="0"/>
        <v>84798.260769999993</v>
      </c>
      <c r="H108" s="3">
        <f t="shared" si="1"/>
        <v>0.42999999999301508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224424.75</v>
      </c>
      <c r="D113" s="2">
        <f>'PR-RAS'!E117</f>
        <v>284041.18</v>
      </c>
      <c r="E113" s="2">
        <v>0</v>
      </c>
      <c r="F113" s="2">
        <v>0</v>
      </c>
      <c r="G113" s="3">
        <f t="shared" si="0"/>
        <v>88760.796319999994</v>
      </c>
      <c r="H113" s="3">
        <f t="shared" si="1"/>
        <v>0.42999999999301508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1034812.16</v>
      </c>
      <c r="D130" s="2">
        <f>'PR-RAS'!E134</f>
        <v>1350254.52</v>
      </c>
      <c r="E130" s="2">
        <v>0</v>
      </c>
      <c r="F130" s="2">
        <v>0</v>
      </c>
      <c r="G130" s="3">
        <f t="shared" si="0"/>
        <v>481856.43480000005</v>
      </c>
      <c r="H130" s="3">
        <f t="shared" si="1"/>
        <v>0.64000000001396984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1034812.16</v>
      </c>
      <c r="D131" s="2">
        <f>'PR-RAS'!E135</f>
        <v>1350254.52</v>
      </c>
      <c r="E131" s="2">
        <v>0</v>
      </c>
      <c r="F131" s="2">
        <v>0</v>
      </c>
      <c r="G131" s="3">
        <f t="shared" si="0"/>
        <v>485591.75600000005</v>
      </c>
      <c r="H131" s="3">
        <f t="shared" si="1"/>
        <v>0.64000000001396984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1033612.16</v>
      </c>
      <c r="D132" s="2">
        <f>'PR-RAS'!E136</f>
        <v>1350254.52</v>
      </c>
      <c r="E132" s="2">
        <v>0</v>
      </c>
      <c r="F132" s="2">
        <v>0</v>
      </c>
      <c r="G132" s="3">
        <f t="shared" si="0"/>
        <v>489169.87720000005</v>
      </c>
      <c r="H132" s="3">
        <f t="shared" si="1"/>
        <v>0.64000000001396984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1200</v>
      </c>
      <c r="D133" s="2">
        <f>'PR-RAS'!E137</f>
        <v>0</v>
      </c>
      <c r="E133" s="2">
        <v>0</v>
      </c>
      <c r="F133" s="2">
        <v>0</v>
      </c>
      <c r="G133" s="3">
        <f t="shared" si="0"/>
        <v>158.4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1315258.52</v>
      </c>
      <c r="D148" s="2">
        <f>'PR-RAS'!E152</f>
        <v>1733704.54</v>
      </c>
      <c r="E148" s="2">
        <v>0</v>
      </c>
      <c r="F148" s="2">
        <v>0</v>
      </c>
      <c r="G148" s="3">
        <f t="shared" si="0"/>
        <v>703052.13719999988</v>
      </c>
      <c r="H148" s="3">
        <f t="shared" si="1"/>
        <v>0.93999999994412065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927364.52</v>
      </c>
      <c r="D149" s="2">
        <f>'PR-RAS'!E153</f>
        <v>1224840.03</v>
      </c>
      <c r="E149" s="2">
        <v>0</v>
      </c>
      <c r="F149" s="2">
        <v>0</v>
      </c>
      <c r="G149" s="3">
        <f t="shared" si="0"/>
        <v>499802.59784</v>
      </c>
      <c r="H149" s="3">
        <f t="shared" si="1"/>
        <v>0.51000000000931323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718602.26</v>
      </c>
      <c r="D150" s="2">
        <f>'PR-RAS'!E154</f>
        <v>952315.75</v>
      </c>
      <c r="E150" s="2">
        <v>0</v>
      </c>
      <c r="F150" s="2">
        <v>0</v>
      </c>
      <c r="G150" s="3">
        <f t="shared" si="0"/>
        <v>390861.83023999992</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718602.26</v>
      </c>
      <c r="D151" s="2">
        <f>'PR-RAS'!E155</f>
        <v>952315.75</v>
      </c>
      <c r="E151" s="2">
        <v>0</v>
      </c>
      <c r="F151" s="2">
        <v>0</v>
      </c>
      <c r="G151" s="3">
        <f t="shared" si="0"/>
        <v>393485.06399999995</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89214.26</v>
      </c>
      <c r="D155" s="2">
        <f>'PR-RAS'!E159</f>
        <v>115481.27</v>
      </c>
      <c r="E155" s="2">
        <v>0</v>
      </c>
      <c r="F155" s="2">
        <v>0</v>
      </c>
      <c r="G155" s="3">
        <f t="shared" si="0"/>
        <v>49307.227200000001</v>
      </c>
      <c r="H155" s="3">
        <f t="shared" si="1"/>
        <v>0.52999999999883585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119548</v>
      </c>
      <c r="D156" s="2">
        <f>'PR-RAS'!E160</f>
        <v>157043.01</v>
      </c>
      <c r="E156" s="2">
        <v>0</v>
      </c>
      <c r="F156" s="2">
        <v>0</v>
      </c>
      <c r="G156" s="3">
        <f t="shared" si="0"/>
        <v>67213.273100000006</v>
      </c>
      <c r="H156" s="3">
        <f t="shared" si="1"/>
        <v>1.0000000009313226E-2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119548</v>
      </c>
      <c r="D158" s="2">
        <f>'PR-RAS'!E162</f>
        <v>157043.01</v>
      </c>
      <c r="E158" s="2">
        <v>0</v>
      </c>
      <c r="F158" s="2">
        <v>0</v>
      </c>
      <c r="G158" s="3">
        <f t="shared" si="0"/>
        <v>68080.541140000001</v>
      </c>
      <c r="H158" s="3">
        <f t="shared" si="1"/>
        <v>1.0000000009313226E-2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384031.20999999996</v>
      </c>
      <c r="D160" s="2">
        <f>'PR-RAS'!E164</f>
        <v>496719.43000000005</v>
      </c>
      <c r="E160" s="2">
        <v>0</v>
      </c>
      <c r="F160" s="2">
        <v>0</v>
      </c>
      <c r="G160" s="3">
        <f t="shared" si="0"/>
        <v>219017.74113000001</v>
      </c>
      <c r="H160" s="3">
        <f t="shared" si="1"/>
        <v>0.64000000001396984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36325.18</v>
      </c>
      <c r="D161" s="2">
        <f>'PR-RAS'!E165</f>
        <v>38032.119999999995</v>
      </c>
      <c r="E161" s="2">
        <v>0</v>
      </c>
      <c r="F161" s="2">
        <v>0</v>
      </c>
      <c r="G161" s="3">
        <f t="shared" si="0"/>
        <v>17982.307199999999</v>
      </c>
      <c r="H161" s="3">
        <f t="shared" si="1"/>
        <v>0.29999999999563443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19192.34</v>
      </c>
      <c r="D162" s="2">
        <f>'PR-RAS'!E166</f>
        <v>18237.03</v>
      </c>
      <c r="E162" s="2">
        <v>0</v>
      </c>
      <c r="F162" s="2">
        <v>0</v>
      </c>
      <c r="G162" s="3">
        <f t="shared" si="0"/>
        <v>8962.2903999999999</v>
      </c>
      <c r="H162" s="3">
        <f t="shared" si="1"/>
        <v>0.36999999999898137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14589.09</v>
      </c>
      <c r="D163" s="2">
        <f>'PR-RAS'!E167</f>
        <v>13853.11</v>
      </c>
      <c r="E163" s="2">
        <v>0</v>
      </c>
      <c r="F163" s="2">
        <v>0</v>
      </c>
      <c r="G163" s="3">
        <f t="shared" si="0"/>
        <v>6851.84022</v>
      </c>
      <c r="H163" s="3">
        <f t="shared" si="1"/>
        <v>0.2000000000007276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2543.75</v>
      </c>
      <c r="D164" s="2">
        <f>'PR-RAS'!E168</f>
        <v>5941.98</v>
      </c>
      <c r="E164" s="2">
        <v>0</v>
      </c>
      <c r="F164" s="2">
        <v>0</v>
      </c>
      <c r="G164" s="3">
        <f t="shared" si="0"/>
        <v>2351.7167300000001</v>
      </c>
      <c r="H164" s="3">
        <f t="shared" si="1"/>
        <v>0.27000000000043656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59488.22</v>
      </c>
      <c r="D166" s="2">
        <f>'PR-RAS'!E170</f>
        <v>64892.88</v>
      </c>
      <c r="E166" s="2">
        <v>0</v>
      </c>
      <c r="F166" s="2">
        <v>0</v>
      </c>
      <c r="G166" s="3">
        <f t="shared" si="0"/>
        <v>31230.206699999999</v>
      </c>
      <c r="H166" s="3">
        <f t="shared" si="1"/>
        <v>0.3400000000037835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10209.56</v>
      </c>
      <c r="D167" s="2">
        <f>'PR-RAS'!E171</f>
        <v>17317.54</v>
      </c>
      <c r="E167" s="2">
        <v>0</v>
      </c>
      <c r="F167" s="2">
        <v>0</v>
      </c>
      <c r="G167" s="3">
        <f t="shared" si="0"/>
        <v>7444.2102400000003</v>
      </c>
      <c r="H167" s="3">
        <f t="shared" si="1"/>
        <v>0.8999999999996362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26174.78</v>
      </c>
      <c r="D168" s="2">
        <f>'PR-RAS'!E172</f>
        <v>18526.27</v>
      </c>
      <c r="E168" s="2">
        <v>0</v>
      </c>
      <c r="F168" s="2">
        <v>0</v>
      </c>
      <c r="G168" s="3">
        <f t="shared" si="0"/>
        <v>10558.962440000001</v>
      </c>
      <c r="H168" s="3">
        <f t="shared" si="1"/>
        <v>0.49000000000160071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17380.060000000001</v>
      </c>
      <c r="D169" s="2">
        <f>'PR-RAS'!E173</f>
        <v>17878.05</v>
      </c>
      <c r="E169" s="2">
        <v>0</v>
      </c>
      <c r="F169" s="2">
        <v>0</v>
      </c>
      <c r="G169" s="3">
        <f t="shared" si="0"/>
        <v>8926.8748800000012</v>
      </c>
      <c r="H169" s="3">
        <f t="shared" si="1"/>
        <v>0.11000000000058208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3174.41</v>
      </c>
      <c r="D170" s="2">
        <f>'PR-RAS'!E174</f>
        <v>3411.06</v>
      </c>
      <c r="E170" s="2">
        <v>0</v>
      </c>
      <c r="F170" s="2">
        <v>0</v>
      </c>
      <c r="G170" s="3">
        <f t="shared" si="0"/>
        <v>1689.4135699999999</v>
      </c>
      <c r="H170" s="3">
        <f t="shared" si="1"/>
        <v>0.46999999999979991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1329.37</v>
      </c>
      <c r="D171" s="2">
        <f>'PR-RAS'!E175</f>
        <v>1913.56</v>
      </c>
      <c r="E171" s="2">
        <v>0</v>
      </c>
      <c r="F171" s="2">
        <v>0</v>
      </c>
      <c r="G171" s="3">
        <f t="shared" si="0"/>
        <v>876.60329999999999</v>
      </c>
      <c r="H171" s="3">
        <f t="shared" si="1"/>
        <v>0.80999999999994543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1220.04</v>
      </c>
      <c r="D173" s="2">
        <f>'PR-RAS'!E177</f>
        <v>5846.4</v>
      </c>
      <c r="E173" s="2">
        <v>0</v>
      </c>
      <c r="F173" s="2">
        <v>0</v>
      </c>
      <c r="G173" s="3">
        <f t="shared" si="0"/>
        <v>2221.00848</v>
      </c>
      <c r="H173" s="3">
        <f t="shared" si="1"/>
        <v>0.43999999999959982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275014.36000000004</v>
      </c>
      <c r="D174" s="2">
        <f>'PR-RAS'!E178</f>
        <v>376130.05000000005</v>
      </c>
      <c r="E174" s="2">
        <v>0</v>
      </c>
      <c r="F174" s="2">
        <v>0</v>
      </c>
      <c r="G174" s="3">
        <f t="shared" si="0"/>
        <v>177718.48158000002</v>
      </c>
      <c r="H174" s="3">
        <f t="shared" si="1"/>
        <v>0.41000000009080395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7289.19</v>
      </c>
      <c r="D175" s="2">
        <f>'PR-RAS'!E179</f>
        <v>9535.0300000000007</v>
      </c>
      <c r="E175" s="2">
        <v>0</v>
      </c>
      <c r="F175" s="2">
        <v>0</v>
      </c>
      <c r="G175" s="3">
        <f t="shared" si="0"/>
        <v>4586.5095000000001</v>
      </c>
      <c r="H175" s="3">
        <f t="shared" si="1"/>
        <v>0.22000000000025466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33846.76</v>
      </c>
      <c r="D176" s="2">
        <f>'PR-RAS'!E180</f>
        <v>71153.460000000006</v>
      </c>
      <c r="E176" s="2">
        <v>0</v>
      </c>
      <c r="F176" s="2">
        <v>0</v>
      </c>
      <c r="G176" s="3">
        <f t="shared" si="0"/>
        <v>30826.894</v>
      </c>
      <c r="H176" s="3">
        <f t="shared" si="1"/>
        <v>0.70000000000436557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11590.59</v>
      </c>
      <c r="D177" s="2">
        <f>'PR-RAS'!E181</f>
        <v>7370.62</v>
      </c>
      <c r="E177" s="2">
        <v>0</v>
      </c>
      <c r="F177" s="2">
        <v>0</v>
      </c>
      <c r="G177" s="3">
        <f t="shared" si="0"/>
        <v>4634.4020799999998</v>
      </c>
      <c r="H177" s="3">
        <f t="shared" si="1"/>
        <v>0.78999999999996362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7984.83</v>
      </c>
      <c r="D178" s="2">
        <f>'PR-RAS'!E182</f>
        <v>11130.46</v>
      </c>
      <c r="E178" s="2">
        <v>0</v>
      </c>
      <c r="F178" s="2">
        <v>0</v>
      </c>
      <c r="G178" s="3">
        <f t="shared" si="0"/>
        <v>5353.4977499999995</v>
      </c>
      <c r="H178" s="3">
        <f t="shared" si="1"/>
        <v>0.62999999999919964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225</v>
      </c>
      <c r="D179" s="2">
        <f>'PR-RAS'!E183</f>
        <v>200</v>
      </c>
      <c r="E179" s="2">
        <v>0</v>
      </c>
      <c r="F179" s="2">
        <v>0</v>
      </c>
      <c r="G179" s="3">
        <f t="shared" si="0"/>
        <v>111.25</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2550</v>
      </c>
      <c r="D180" s="2">
        <f>'PR-RAS'!E184</f>
        <v>4770.43</v>
      </c>
      <c r="E180" s="2">
        <v>0</v>
      </c>
      <c r="F180" s="2">
        <v>0</v>
      </c>
      <c r="G180" s="3">
        <f t="shared" si="0"/>
        <v>2164.2639399999998</v>
      </c>
      <c r="H180" s="3">
        <f t="shared" si="1"/>
        <v>0.43000000000029104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189863.48</v>
      </c>
      <c r="D181" s="2">
        <f>'PR-RAS'!E185</f>
        <v>239728.38</v>
      </c>
      <c r="E181" s="2">
        <v>0</v>
      </c>
      <c r="F181" s="2">
        <v>0</v>
      </c>
      <c r="G181" s="3">
        <f t="shared" si="0"/>
        <v>120477.64319999999</v>
      </c>
      <c r="H181" s="3">
        <f t="shared" si="1"/>
        <v>0.86000000001513399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11477.51</v>
      </c>
      <c r="D182" s="2">
        <f>'PR-RAS'!E186</f>
        <v>14523.08</v>
      </c>
      <c r="E182" s="2">
        <v>0</v>
      </c>
      <c r="F182" s="2">
        <v>0</v>
      </c>
      <c r="G182" s="3">
        <f t="shared" si="0"/>
        <v>7334.7842699999992</v>
      </c>
      <c r="H182" s="3">
        <f t="shared" si="1"/>
        <v>0.56999999999970896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10187</v>
      </c>
      <c r="D183" s="2">
        <f>'PR-RAS'!E187</f>
        <v>17718.59</v>
      </c>
      <c r="E183" s="2">
        <v>0</v>
      </c>
      <c r="F183" s="2">
        <v>0</v>
      </c>
      <c r="G183" s="3">
        <f t="shared" si="0"/>
        <v>8303.6007599999994</v>
      </c>
      <c r="H183" s="3">
        <f t="shared" si="1"/>
        <v>0.40999999999985448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887.91</v>
      </c>
      <c r="D184" s="2">
        <f>'PR-RAS'!E188</f>
        <v>0</v>
      </c>
      <c r="E184" s="2">
        <v>0</v>
      </c>
      <c r="F184" s="2">
        <v>0</v>
      </c>
      <c r="G184" s="3">
        <f t="shared" si="0"/>
        <v>162.48752999999999</v>
      </c>
      <c r="H184" s="3">
        <f t="shared" si="1"/>
        <v>9.0000000000031832E-2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12315.54</v>
      </c>
      <c r="D190" s="2">
        <f>'PR-RAS'!E194</f>
        <v>17664.379999999997</v>
      </c>
      <c r="E190" s="2">
        <v>0</v>
      </c>
      <c r="F190" s="2">
        <v>0</v>
      </c>
      <c r="G190" s="3">
        <f t="shared" si="0"/>
        <v>9004.7726999999995</v>
      </c>
      <c r="H190" s="3">
        <f t="shared" si="1"/>
        <v>0.83999999999650754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829.92</v>
      </c>
      <c r="D191" s="2">
        <f>'PR-RAS'!E195</f>
        <v>2182.23</v>
      </c>
      <c r="E191" s="2">
        <v>0</v>
      </c>
      <c r="F191" s="2">
        <v>0</v>
      </c>
      <c r="G191" s="3">
        <f t="shared" si="0"/>
        <v>986.93220000000008</v>
      </c>
      <c r="H191" s="3">
        <f t="shared" si="1"/>
        <v>0.31000000000005912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4352.51</v>
      </c>
      <c r="D192" s="2">
        <f>'PR-RAS'!E196</f>
        <v>4483.91</v>
      </c>
      <c r="E192" s="2">
        <v>0</v>
      </c>
      <c r="F192" s="2">
        <v>0</v>
      </c>
      <c r="G192" s="3">
        <f t="shared" si="0"/>
        <v>2544.1830300000001</v>
      </c>
      <c r="H192" s="3">
        <f t="shared" si="1"/>
        <v>0.57999999999992724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1776.27</v>
      </c>
      <c r="D193" s="2">
        <f>'PR-RAS'!E197</f>
        <v>2047.23</v>
      </c>
      <c r="E193" s="2">
        <v>0</v>
      </c>
      <c r="F193" s="2">
        <v>0</v>
      </c>
      <c r="G193" s="3">
        <f t="shared" si="0"/>
        <v>1127.1801599999999</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478.12</v>
      </c>
      <c r="D194" s="2">
        <f>'PR-RAS'!E198</f>
        <v>199.08</v>
      </c>
      <c r="E194" s="2">
        <v>0</v>
      </c>
      <c r="F194" s="2">
        <v>0</v>
      </c>
      <c r="G194" s="3">
        <f t="shared" si="0"/>
        <v>169.12204</v>
      </c>
      <c r="H194" s="3">
        <f t="shared" si="1"/>
        <v>0.20000000000001705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725.09</v>
      </c>
      <c r="D195" s="2">
        <f>'PR-RAS'!E199</f>
        <v>2456.83</v>
      </c>
      <c r="E195" s="2">
        <v>0</v>
      </c>
      <c r="F195" s="2">
        <v>0</v>
      </c>
      <c r="G195" s="3">
        <f t="shared" si="0"/>
        <v>1093.9175</v>
      </c>
      <c r="H195" s="3">
        <f t="shared" si="1"/>
        <v>0.26000000000010459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2875</v>
      </c>
      <c r="D196" s="2">
        <f>'PR-RAS'!E200</f>
        <v>4242.5</v>
      </c>
      <c r="E196" s="2">
        <v>0</v>
      </c>
      <c r="F196" s="2">
        <v>0</v>
      </c>
      <c r="G196" s="3">
        <f t="shared" si="0"/>
        <v>2215.2000000000003</v>
      </c>
      <c r="H196" s="3">
        <f t="shared" si="1"/>
        <v>0.5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1278.6300000000001</v>
      </c>
      <c r="D197" s="2">
        <f>'PR-RAS'!E201</f>
        <v>2052.6</v>
      </c>
      <c r="E197" s="2">
        <v>0</v>
      </c>
      <c r="F197" s="2">
        <v>0</v>
      </c>
      <c r="G197" s="3">
        <f t="shared" si="0"/>
        <v>1055.2306800000001</v>
      </c>
      <c r="H197" s="3">
        <f t="shared" si="1"/>
        <v>0.76999999999998181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3862.7900000000004</v>
      </c>
      <c r="D198" s="2">
        <f>'PR-RAS'!E202</f>
        <v>12145.08</v>
      </c>
      <c r="E198" s="2">
        <v>0</v>
      </c>
      <c r="F198" s="2">
        <v>0</v>
      </c>
      <c r="G198" s="3">
        <f t="shared" si="0"/>
        <v>5546.1311500000002</v>
      </c>
      <c r="H198" s="3">
        <f t="shared" si="1"/>
        <v>0.28999999999950887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3862.7900000000004</v>
      </c>
      <c r="D212" s="2">
        <f>'PR-RAS'!E216</f>
        <v>12145.08</v>
      </c>
      <c r="E212" s="2">
        <v>0</v>
      </c>
      <c r="F212" s="2">
        <v>0</v>
      </c>
      <c r="G212" s="3">
        <f t="shared" si="0"/>
        <v>5940.2724500000004</v>
      </c>
      <c r="H212" s="3">
        <f t="shared" si="1"/>
        <v>0.28999999999950887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3862.28</v>
      </c>
      <c r="D213" s="2">
        <f>'PR-RAS'!E217</f>
        <v>4547.09</v>
      </c>
      <c r="E213" s="2">
        <v>0</v>
      </c>
      <c r="F213" s="2">
        <v>0</v>
      </c>
      <c r="G213" s="3">
        <f t="shared" si="0"/>
        <v>2746.7695200000003</v>
      </c>
      <c r="H213" s="3">
        <f t="shared" si="1"/>
        <v>0.37000000000034561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0.46</v>
      </c>
      <c r="D214" s="2">
        <f>'PR-RAS'!E218</f>
        <v>0</v>
      </c>
      <c r="E214" s="2">
        <v>0</v>
      </c>
      <c r="F214" s="2">
        <v>0</v>
      </c>
      <c r="G214" s="3">
        <f t="shared" si="0"/>
        <v>9.7979999999999998E-2</v>
      </c>
      <c r="H214" s="3">
        <f t="shared" si="1"/>
        <v>0.46</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0.05</v>
      </c>
      <c r="D215" s="2">
        <f>'PR-RAS'!E219</f>
        <v>7597.99</v>
      </c>
      <c r="E215" s="2">
        <v>0</v>
      </c>
      <c r="F215" s="2">
        <v>0</v>
      </c>
      <c r="G215" s="3">
        <f t="shared" si="0"/>
        <v>3251.9504199999997</v>
      </c>
      <c r="H215" s="3">
        <f t="shared" si="1"/>
        <v>6.0000000000218282E-2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1315258.52</v>
      </c>
      <c r="D295" s="2">
        <f>'PR-RAS'!E299</f>
        <v>1733704.54</v>
      </c>
      <c r="E295" s="2">
        <v>0</v>
      </c>
      <c r="F295" s="2">
        <v>0</v>
      </c>
      <c r="G295" s="3">
        <f t="shared" si="12"/>
        <v>1406104.2743999998</v>
      </c>
      <c r="H295" s="3">
        <f t="shared" si="13"/>
        <v>0.93999999994412065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51475.229999999981</v>
      </c>
      <c r="D297" s="2">
        <f>'PR-RAS'!E301</f>
        <v>88681.270000000019</v>
      </c>
      <c r="E297" s="2">
        <v>0</v>
      </c>
      <c r="F297" s="2">
        <v>0</v>
      </c>
      <c r="G297" s="3">
        <f t="shared" si="12"/>
        <v>67735.979919999998</v>
      </c>
      <c r="H297" s="3">
        <f t="shared" si="13"/>
        <v>0.5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315606.28999999998</v>
      </c>
      <c r="D298" s="2">
        <f>'PR-RAS'!E302</f>
        <v>262931.06</v>
      </c>
      <c r="E298" s="2">
        <v>0</v>
      </c>
      <c r="F298" s="2">
        <v>0</v>
      </c>
      <c r="G298" s="3">
        <f t="shared" si="12"/>
        <v>249916.11776999995</v>
      </c>
      <c r="H298" s="3">
        <f t="shared" si="13"/>
        <v>0.34999999997671694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17852.189999999999</v>
      </c>
      <c r="D300" s="2">
        <f>'PR-RAS'!E304</f>
        <v>9677.07</v>
      </c>
      <c r="E300" s="2">
        <v>0</v>
      </c>
      <c r="F300" s="2">
        <v>0</v>
      </c>
      <c r="G300" s="3">
        <f t="shared" si="12"/>
        <v>11124.69267</v>
      </c>
      <c r="H300" s="3">
        <f t="shared" si="13"/>
        <v>0.25999999999839929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24531.21</v>
      </c>
      <c r="D355" s="2">
        <f>'PR-RAS'!E360</f>
        <v>66731.040000000008</v>
      </c>
      <c r="E355" s="2">
        <v>0</v>
      </c>
      <c r="F355" s="2">
        <v>0</v>
      </c>
      <c r="G355" s="3">
        <f t="shared" si="12"/>
        <v>55929.624660000001</v>
      </c>
      <c r="H355" s="3">
        <f t="shared" si="13"/>
        <v>0.25000000000727596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24531.21</v>
      </c>
      <c r="D368" s="2">
        <f>'PR-RAS'!E373</f>
        <v>64956.040000000008</v>
      </c>
      <c r="E368" s="2">
        <v>0</v>
      </c>
      <c r="F368" s="2">
        <v>0</v>
      </c>
      <c r="G368" s="3">
        <f t="shared" si="12"/>
        <v>56680.687430000005</v>
      </c>
      <c r="H368" s="3">
        <f t="shared" si="13"/>
        <v>0.25000000000727596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23993.71</v>
      </c>
      <c r="D374" s="2">
        <f>'PR-RAS'!E379</f>
        <v>64956.040000000008</v>
      </c>
      <c r="E374" s="2">
        <v>0</v>
      </c>
      <c r="F374" s="2">
        <v>0</v>
      </c>
      <c r="G374" s="3">
        <f t="shared" si="12"/>
        <v>57406.859670000005</v>
      </c>
      <c r="H374" s="3">
        <f t="shared" si="13"/>
        <v>0.33000000000902219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2014.09</v>
      </c>
      <c r="D375" s="2">
        <f>'PR-RAS'!E380</f>
        <v>27789.759999999998</v>
      </c>
      <c r="E375" s="2">
        <v>0</v>
      </c>
      <c r="F375" s="2">
        <v>0</v>
      </c>
      <c r="G375" s="3">
        <f t="shared" si="12"/>
        <v>21540.010139999999</v>
      </c>
      <c r="H375" s="3">
        <f t="shared" si="13"/>
        <v>0.33000000000151886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312.5</v>
      </c>
      <c r="D377" s="2">
        <f>'PR-RAS'!E382</f>
        <v>7675.92</v>
      </c>
      <c r="E377" s="2">
        <v>0</v>
      </c>
      <c r="F377" s="2">
        <v>0</v>
      </c>
      <c r="G377" s="3">
        <f t="shared" si="12"/>
        <v>5889.7918399999999</v>
      </c>
      <c r="H377" s="3">
        <f t="shared" si="13"/>
        <v>0.57999999999992724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1793.34</v>
      </c>
      <c r="D380" s="2">
        <f>'PR-RAS'!E385</f>
        <v>7712.05</v>
      </c>
      <c r="E380" s="2">
        <v>0</v>
      </c>
      <c r="F380" s="2">
        <v>0</v>
      </c>
      <c r="G380" s="3">
        <f t="shared" si="12"/>
        <v>6525.4097599999996</v>
      </c>
      <c r="H380" s="3">
        <f t="shared" si="13"/>
        <v>0.39000000000010004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19873.78</v>
      </c>
      <c r="D381" s="2">
        <f>'PR-RAS'!E386</f>
        <v>21778.31</v>
      </c>
      <c r="E381" s="2">
        <v>0</v>
      </c>
      <c r="F381" s="2">
        <v>0</v>
      </c>
      <c r="G381" s="3">
        <f t="shared" si="12"/>
        <v>24103.552</v>
      </c>
      <c r="H381" s="3">
        <f t="shared" si="13"/>
        <v>0.53000000000247383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537.5</v>
      </c>
      <c r="D396" s="2">
        <f>'PR-RAS'!E401</f>
        <v>0</v>
      </c>
      <c r="E396" s="2">
        <v>0</v>
      </c>
      <c r="F396" s="2">
        <v>0</v>
      </c>
      <c r="G396" s="3">
        <f t="shared" si="12"/>
        <v>212.3125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537.5</v>
      </c>
      <c r="D398" s="2">
        <f>'PR-RAS'!E403</f>
        <v>0</v>
      </c>
      <c r="E398" s="2">
        <v>0</v>
      </c>
      <c r="F398" s="2">
        <v>0</v>
      </c>
      <c r="G398" s="3">
        <f t="shared" si="12"/>
        <v>213.38750000000002</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1775</v>
      </c>
      <c r="E407" s="2">
        <v>0</v>
      </c>
      <c r="F407" s="2">
        <v>0</v>
      </c>
      <c r="G407" s="3">
        <f t="shared" si="12"/>
        <v>1441.3000000000002</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1775</v>
      </c>
      <c r="E409" s="2">
        <v>0</v>
      </c>
      <c r="F409" s="2">
        <v>0</v>
      </c>
      <c r="G409" s="3">
        <f t="shared" si="12"/>
        <v>1448.3999999999999</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24531.21</v>
      </c>
      <c r="D413" s="2">
        <f>'PR-RAS'!E418</f>
        <v>66731.040000000008</v>
      </c>
      <c r="E413" s="2">
        <v>0</v>
      </c>
      <c r="F413" s="2">
        <v>0</v>
      </c>
      <c r="G413" s="3">
        <f t="shared" si="12"/>
        <v>65093.235480000003</v>
      </c>
      <c r="H413" s="3">
        <f t="shared" si="13"/>
        <v>0.25000000000727596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23331.21</v>
      </c>
      <c r="E415" s="2">
        <v>0</v>
      </c>
      <c r="F415" s="2">
        <v>0</v>
      </c>
      <c r="G415" s="3">
        <f t="shared" si="12"/>
        <v>19318.241879999998</v>
      </c>
      <c r="H415" s="3">
        <f t="shared" si="13"/>
        <v>0.20999999999912689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1263783.29</v>
      </c>
      <c r="D417" s="2">
        <f>'PR-RAS'!E422</f>
        <v>1645023.27</v>
      </c>
      <c r="E417" s="2">
        <v>0</v>
      </c>
      <c r="F417" s="2">
        <v>0</v>
      </c>
      <c r="G417" s="3">
        <f t="shared" si="12"/>
        <v>1894393.2092799998</v>
      </c>
      <c r="H417" s="3">
        <f t="shared" si="13"/>
        <v>0.56000000005587935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1339789.73</v>
      </c>
      <c r="D418" s="2">
        <f>'PR-RAS'!E423</f>
        <v>1800435.58</v>
      </c>
      <c r="E418" s="2">
        <v>0</v>
      </c>
      <c r="F418" s="2">
        <v>0</v>
      </c>
      <c r="G418" s="3">
        <f t="shared" si="12"/>
        <v>2060255.5911300001</v>
      </c>
      <c r="H418" s="3">
        <f t="shared" si="13"/>
        <v>0.68999999994412065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76006.439999999944</v>
      </c>
      <c r="D420" s="2">
        <f>'PR-RAS'!E425</f>
        <v>155412.31000000006</v>
      </c>
      <c r="E420" s="2">
        <v>0</v>
      </c>
      <c r="F420" s="2">
        <v>0</v>
      </c>
      <c r="G420" s="3">
        <f t="shared" si="12"/>
        <v>162082.21414000003</v>
      </c>
      <c r="H420" s="3">
        <f t="shared" si="13"/>
        <v>0.75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315606.28999999998</v>
      </c>
      <c r="D421" s="2">
        <f>'PR-RAS'!E426</f>
        <v>239599.85</v>
      </c>
      <c r="E421" s="2">
        <v>0</v>
      </c>
      <c r="F421" s="2">
        <v>0</v>
      </c>
      <c r="G421" s="3">
        <f t="shared" si="12"/>
        <v>333818.51579999999</v>
      </c>
      <c r="H421" s="3">
        <f t="shared" si="13"/>
        <v>0.43999999997322448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17852.189999999999</v>
      </c>
      <c r="D423" s="2">
        <f>'PR-RAS'!E428</f>
        <v>9677.07</v>
      </c>
      <c r="E423" s="2">
        <v>0</v>
      </c>
      <c r="F423" s="2">
        <v>0</v>
      </c>
      <c r="G423" s="3">
        <f t="shared" si="12"/>
        <v>15701.071260000001</v>
      </c>
      <c r="H423" s="3">
        <f t="shared" si="13"/>
        <v>0.25999999999839929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1263783.29</v>
      </c>
      <c r="D637" s="2">
        <f>'PR-RAS'!E643</f>
        <v>1645023.27</v>
      </c>
      <c r="E637" s="2">
        <v>0</v>
      </c>
      <c r="F637" s="2">
        <v>0</v>
      </c>
      <c r="G637" s="3">
        <f t="shared" si="14"/>
        <v>2896235.7718799999</v>
      </c>
      <c r="H637" s="3">
        <f t="shared" si="15"/>
        <v>0.56000000005587935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1339789.73</v>
      </c>
      <c r="D638" s="2">
        <f>'PR-RAS'!E644</f>
        <v>1800435.58</v>
      </c>
      <c r="E638" s="2">
        <v>0</v>
      </c>
      <c r="F638" s="2">
        <v>0</v>
      </c>
      <c r="G638" s="3">
        <f t="shared" si="14"/>
        <v>3147200.9869300006</v>
      </c>
      <c r="H638" s="3">
        <f t="shared" si="15"/>
        <v>0.68999999994412065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76006.439999999944</v>
      </c>
      <c r="D640" s="2">
        <f>'PR-RAS'!E646</f>
        <v>155412.31000000006</v>
      </c>
      <c r="E640" s="2">
        <v>0</v>
      </c>
      <c r="F640" s="2">
        <v>0</v>
      </c>
      <c r="G640" s="3">
        <f t="shared" si="14"/>
        <v>247185.04734000005</v>
      </c>
      <c r="H640" s="3">
        <f t="shared" si="15"/>
        <v>0.75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315606.28999999998</v>
      </c>
      <c r="D641" s="2">
        <f>'PR-RAS'!E647</f>
        <v>239599.85</v>
      </c>
      <c r="E641" s="2">
        <v>0</v>
      </c>
      <c r="F641" s="2">
        <v>0</v>
      </c>
      <c r="G641" s="3">
        <f t="shared" si="14"/>
        <v>508675.83360000001</v>
      </c>
      <c r="H641" s="3">
        <f t="shared" si="15"/>
        <v>0.43999999997322448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239599.85000000003</v>
      </c>
      <c r="D643" s="2">
        <f>'PR-RAS'!E649</f>
        <v>84187.53999999995</v>
      </c>
      <c r="E643" s="2">
        <v>0</v>
      </c>
      <c r="F643" s="2">
        <v>0</v>
      </c>
      <c r="G643" s="3">
        <f t="shared" si="14"/>
        <v>261919.90505999996</v>
      </c>
      <c r="H643" s="3">
        <f t="shared" si="15"/>
        <v>0.61000000001513399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380567.08</v>
      </c>
      <c r="D646" s="2">
        <f>'PR-RAS'!E653</f>
        <v>317489.45</v>
      </c>
      <c r="E646" s="2">
        <v>0</v>
      </c>
      <c r="F646" s="2">
        <v>0</v>
      </c>
      <c r="G646" s="3">
        <f t="shared" si="14"/>
        <v>655027.15709999995</v>
      </c>
      <c r="H646" s="3">
        <f t="shared" si="15"/>
        <v>0.53000000002793968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1545660.59</v>
      </c>
      <c r="D647" s="2">
        <f>'PR-RAS'!E654</f>
        <v>1805517.93</v>
      </c>
      <c r="E647" s="2">
        <v>0</v>
      </c>
      <c r="F647" s="2">
        <v>0</v>
      </c>
      <c r="G647" s="3">
        <f t="shared" si="14"/>
        <v>3331225.9067000002</v>
      </c>
      <c r="H647" s="3">
        <f t="shared" si="15"/>
        <v>0.47999999998137355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1608738.22</v>
      </c>
      <c r="D648" s="2">
        <f>'PR-RAS'!E655</f>
        <v>1919044.89</v>
      </c>
      <c r="E648" s="2">
        <v>0</v>
      </c>
      <c r="F648" s="2">
        <v>0</v>
      </c>
      <c r="G648" s="3">
        <f t="shared" si="14"/>
        <v>3524097.716</v>
      </c>
      <c r="H648" s="3">
        <f t="shared" si="15"/>
        <v>0.33000000007450581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317489.45000000019</v>
      </c>
      <c r="D649" s="2">
        <f>'PR-RAS'!E656</f>
        <v>203962.49</v>
      </c>
      <c r="E649" s="2">
        <v>0</v>
      </c>
      <c r="F649" s="2">
        <v>0</v>
      </c>
      <c r="G649" s="3">
        <f t="shared" si="14"/>
        <v>470068.55064000015</v>
      </c>
      <c r="H649" s="3">
        <f t="shared" si="15"/>
        <v>0.94000000017695129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30</v>
      </c>
      <c r="D651" s="2">
        <f>'PR-RAS'!E658</f>
        <v>31</v>
      </c>
      <c r="E651" s="2">
        <v>0</v>
      </c>
      <c r="F651" s="2">
        <v>0</v>
      </c>
      <c r="G651" s="3">
        <f t="shared" si="14"/>
        <v>59.800000000000004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29</v>
      </c>
      <c r="D653" s="2">
        <f>'PR-RAS'!E660</f>
        <v>31</v>
      </c>
      <c r="E653" s="2">
        <v>0</v>
      </c>
      <c r="F653" s="2">
        <v>0</v>
      </c>
      <c r="G653" s="3">
        <f t="shared" si="14"/>
        <v>59.332000000000001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4200</v>
      </c>
      <c r="D676" s="2">
        <f>'PR-RAS'!E683</f>
        <v>10626.41</v>
      </c>
      <c r="E676" s="2">
        <v>0</v>
      </c>
      <c r="F676" s="2">
        <v>0</v>
      </c>
      <c r="G676" s="3">
        <f t="shared" si="14"/>
        <v>17180.6535</v>
      </c>
      <c r="H676" s="3">
        <f t="shared" si="15"/>
        <v>0.40999999999985448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224424.75</v>
      </c>
      <c r="D717" s="2">
        <f>'PR-RAS'!E724</f>
        <v>284041.18</v>
      </c>
      <c r="E717" s="2">
        <v>0</v>
      </c>
      <c r="F717" s="2">
        <v>0</v>
      </c>
      <c r="G717" s="3">
        <f t="shared" si="14"/>
        <v>567435.09075999993</v>
      </c>
      <c r="H717" s="3">
        <f t="shared" si="15"/>
        <v>0.42999999999301508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6125.18</v>
      </c>
      <c r="D725" s="2">
        <f>'PR-RAS'!E732</f>
        <v>6799.25</v>
      </c>
      <c r="E725" s="2">
        <v>0</v>
      </c>
      <c r="F725" s="2">
        <v>0</v>
      </c>
      <c r="G725" s="3">
        <f t="shared" si="14"/>
        <v>14279.944320000001</v>
      </c>
      <c r="H725" s="3">
        <f t="shared" si="15"/>
        <v>0.43000000000029104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560</v>
      </c>
      <c r="D726" s="2">
        <f>'PR-RAS'!E733</f>
        <v>1800</v>
      </c>
      <c r="E726" s="2">
        <v>0</v>
      </c>
      <c r="F726" s="2">
        <v>0</v>
      </c>
      <c r="G726" s="3">
        <f t="shared" si="14"/>
        <v>3016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14589.09</v>
      </c>
      <c r="D727" s="2">
        <f>'PR-RAS'!E734</f>
        <v>13853.11</v>
      </c>
      <c r="E727" s="2">
        <v>0</v>
      </c>
      <c r="F727" s="2">
        <v>0</v>
      </c>
      <c r="G727" s="3">
        <f t="shared" si="14"/>
        <v>30706.395059999999</v>
      </c>
      <c r="H727" s="3">
        <f t="shared" si="15"/>
        <v>0.2000000000007276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2550</v>
      </c>
      <c r="D729" s="2">
        <f>'PR-RAS'!E736</f>
        <v>4770.43</v>
      </c>
      <c r="E729" s="2">
        <v>0</v>
      </c>
      <c r="F729" s="2">
        <v>0</v>
      </c>
      <c r="G729" s="3">
        <f t="shared" si="14"/>
        <v>8802.1460800000004</v>
      </c>
      <c r="H729" s="3">
        <f t="shared" si="15"/>
        <v>0.43000000000029104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156870.42000000001</v>
      </c>
      <c r="D730" s="2">
        <f>'PR-RAS'!E737</f>
        <v>200746.68</v>
      </c>
      <c r="E730" s="2">
        <v>0</v>
      </c>
      <c r="F730" s="2">
        <v>0</v>
      </c>
      <c r="G730" s="3">
        <f t="shared" si="14"/>
        <v>407047.19562000001</v>
      </c>
      <c r="H730" s="3">
        <f t="shared" si="15"/>
        <v>0.7400000000197906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24218.37</v>
      </c>
      <c r="D731" s="2">
        <f>'PR-RAS'!E738</f>
        <v>20287.89</v>
      </c>
      <c r="E731" s="2">
        <v>0</v>
      </c>
      <c r="F731" s="2">
        <v>0</v>
      </c>
      <c r="G731" s="3">
        <f t="shared" si="14"/>
        <v>47299.729499999994</v>
      </c>
      <c r="H731" s="3">
        <f t="shared" si="15"/>
        <v>0.47999999999956344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6992.19</v>
      </c>
      <c r="D732" s="2">
        <f>'PR-RAS'!E739</f>
        <v>11241.63</v>
      </c>
      <c r="E732" s="2">
        <v>0</v>
      </c>
      <c r="F732" s="2">
        <v>0</v>
      </c>
      <c r="G732" s="3">
        <f t="shared" si="14"/>
        <v>21546.553949999998</v>
      </c>
      <c r="H732" s="3">
        <f t="shared" si="15"/>
        <v>0.56000000000040018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829.92</v>
      </c>
      <c r="D734" s="2">
        <f>'PR-RAS'!E741</f>
        <v>2182.23</v>
      </c>
      <c r="E734" s="2">
        <v>0</v>
      </c>
      <c r="F734" s="2">
        <v>0</v>
      </c>
      <c r="G734" s="3">
        <f t="shared" si="14"/>
        <v>3807.48054</v>
      </c>
      <c r="H734" s="3">
        <f t="shared" si="15"/>
        <v>0.31000000000005912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394.24</v>
      </c>
      <c r="D735" s="2">
        <f>'PR-RAS'!E742</f>
        <v>422.4</v>
      </c>
      <c r="E735" s="2">
        <v>0</v>
      </c>
      <c r="F735" s="2">
        <v>0</v>
      </c>
      <c r="G735" s="3">
        <f t="shared" si="14"/>
        <v>909.45535999999993</v>
      </c>
      <c r="H735" s="3">
        <f t="shared" si="15"/>
        <v>0.63999999999998636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1552</v>
      </c>
      <c r="E737" s="2">
        <v>0</v>
      </c>
      <c r="F737" s="2">
        <v>0</v>
      </c>
      <c r="G737" s="3">
        <f t="shared" si="28"/>
        <v>2284.5439999999999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404283.08</v>
      </c>
      <c r="D1011" s="7">
        <f>BILANCA!E6</f>
        <v>312274.26999999996</v>
      </c>
      <c r="E1011" s="7">
        <v>0</v>
      </c>
      <c r="F1011" s="7">
        <v>0</v>
      </c>
      <c r="G1011" s="8">
        <f t="shared" ref="G1011:G1306" si="38">B1011/1000*C1011+B1011/500*D1011</f>
        <v>1028.8316199999999</v>
      </c>
      <c r="H1011" s="8">
        <f t="shared" si="35"/>
        <v>0.34999999997671694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47862.86</v>
      </c>
      <c r="D1012" s="2">
        <f>BILANCA!E7</f>
        <v>92387.559999999983</v>
      </c>
      <c r="E1012" s="2">
        <v>0</v>
      </c>
      <c r="F1012" s="2">
        <v>0</v>
      </c>
      <c r="G1012" s="3">
        <f t="shared" si="38"/>
        <v>465.27595999999994</v>
      </c>
      <c r="H1012" s="3">
        <f t="shared" si="35"/>
        <v>0.58000000001629815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7645.3899999999994</v>
      </c>
      <c r="D1013" s="2">
        <f>BILANCA!E8</f>
        <v>1560.3800000000047</v>
      </c>
      <c r="E1013" s="2">
        <v>0</v>
      </c>
      <c r="F1013" s="2">
        <v>0</v>
      </c>
      <c r="G1013" s="3">
        <f t="shared" si="38"/>
        <v>32.298450000000024</v>
      </c>
      <c r="H1013" s="3">
        <f t="shared" si="35"/>
        <v>0.77000000000407454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100114.75</v>
      </c>
      <c r="D1015" s="2">
        <f>BILANCA!E10</f>
        <v>100114.75</v>
      </c>
      <c r="E1015" s="2">
        <v>0</v>
      </c>
      <c r="F1015" s="2">
        <v>0</v>
      </c>
      <c r="G1015" s="3">
        <f t="shared" si="38"/>
        <v>1501.7212500000001</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92469.36</v>
      </c>
      <c r="D1016" s="2">
        <f>BILANCA!E11</f>
        <v>98554.37</v>
      </c>
      <c r="E1016" s="2">
        <v>0</v>
      </c>
      <c r="F1016" s="2">
        <v>0</v>
      </c>
      <c r="G1016" s="3">
        <f t="shared" si="38"/>
        <v>1737.4686000000002</v>
      </c>
      <c r="H1016" s="3">
        <f t="shared" si="35"/>
        <v>0.72999999999592546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40217.47</v>
      </c>
      <c r="D1017" s="2">
        <f>BILANCA!E12</f>
        <v>90827.179999999978</v>
      </c>
      <c r="E1017" s="2">
        <v>0</v>
      </c>
      <c r="F1017" s="2">
        <v>0</v>
      </c>
      <c r="G1017" s="3">
        <f t="shared" si="38"/>
        <v>1553.1028099999999</v>
      </c>
      <c r="H1017" s="3">
        <f t="shared" si="35"/>
        <v>0.64999999997962732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40217.47</v>
      </c>
      <c r="D1024" s="2">
        <f>BILANCA!E19</f>
        <v>90827.139999999985</v>
      </c>
      <c r="E1024" s="2">
        <v>0</v>
      </c>
      <c r="F1024" s="2">
        <v>0</v>
      </c>
      <c r="G1024" s="3">
        <f t="shared" si="38"/>
        <v>3106.2044999999998</v>
      </c>
      <c r="H1024" s="3">
        <f t="shared" si="35"/>
        <v>0.60999999998603016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32761.3</v>
      </c>
      <c r="D1025" s="2">
        <f>BILANCA!E20</f>
        <v>56221.46</v>
      </c>
      <c r="E1025" s="2">
        <v>0</v>
      </c>
      <c r="F1025" s="2">
        <v>0</v>
      </c>
      <c r="G1025" s="3">
        <f t="shared" si="38"/>
        <v>2178.0632999999998</v>
      </c>
      <c r="H1025" s="3">
        <f t="shared" si="35"/>
        <v>0.75999999999839929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2649.16</v>
      </c>
      <c r="D1026" s="2">
        <f>BILANCA!E21</f>
        <v>2647.58</v>
      </c>
      <c r="E1026" s="2">
        <v>0</v>
      </c>
      <c r="F1026" s="2">
        <v>0</v>
      </c>
      <c r="G1026" s="3">
        <f t="shared" si="38"/>
        <v>127.10911999999999</v>
      </c>
      <c r="H1026" s="3">
        <f t="shared" si="35"/>
        <v>0.57999999999992724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48365.17</v>
      </c>
      <c r="D1027" s="2">
        <f>BILANCA!E22</f>
        <v>56041.09</v>
      </c>
      <c r="E1027" s="2">
        <v>0</v>
      </c>
      <c r="F1027" s="2">
        <v>0</v>
      </c>
      <c r="G1027" s="3">
        <f t="shared" si="38"/>
        <v>2727.6049499999999</v>
      </c>
      <c r="H1027" s="3">
        <f t="shared" si="35"/>
        <v>0.25999999999476131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1288.21</v>
      </c>
      <c r="D1029" s="2">
        <f>BILANCA!E24</f>
        <v>1288.21</v>
      </c>
      <c r="E1029" s="2">
        <v>0</v>
      </c>
      <c r="F1029" s="2">
        <v>0</v>
      </c>
      <c r="G1029" s="3">
        <f t="shared" si="38"/>
        <v>73.427970000000002</v>
      </c>
      <c r="H1029" s="3">
        <f t="shared" si="35"/>
        <v>0.42000000000007276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6912.56</v>
      </c>
      <c r="D1030" s="2">
        <f>BILANCA!E25</f>
        <v>14624.61</v>
      </c>
      <c r="E1030" s="2">
        <v>0</v>
      </c>
      <c r="F1030" s="2">
        <v>0</v>
      </c>
      <c r="G1030" s="3">
        <f t="shared" si="38"/>
        <v>723.23560000000009</v>
      </c>
      <c r="H1030" s="3">
        <f t="shared" si="35"/>
        <v>0.82999999999901775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190765.8</v>
      </c>
      <c r="D1031" s="2">
        <f>BILANCA!E26</f>
        <v>204233.92</v>
      </c>
      <c r="E1031" s="2">
        <v>0</v>
      </c>
      <c r="F1031" s="2">
        <v>0</v>
      </c>
      <c r="G1031" s="3">
        <f t="shared" si="38"/>
        <v>12583.906440000001</v>
      </c>
      <c r="H1031" s="3">
        <f t="shared" si="35"/>
        <v>0.27999999999883585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242524.73</v>
      </c>
      <c r="D1033" s="2">
        <f>BILANCA!E28</f>
        <v>244229.73</v>
      </c>
      <c r="E1033" s="2">
        <v>0</v>
      </c>
      <c r="F1033" s="2">
        <v>0</v>
      </c>
      <c r="G1033" s="3">
        <f t="shared" si="38"/>
        <v>16812.63637</v>
      </c>
      <c r="H1033" s="3">
        <f t="shared" si="35"/>
        <v>0.53999999997904524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15165.43</v>
      </c>
      <c r="D1035" s="2">
        <f>BILANCA!E30</f>
        <v>15165.41</v>
      </c>
      <c r="E1035" s="2">
        <v>0</v>
      </c>
      <c r="F1035" s="2">
        <v>0</v>
      </c>
      <c r="G1035" s="3">
        <f t="shared" si="38"/>
        <v>1137.40625</v>
      </c>
      <c r="H1035" s="3">
        <f t="shared" si="35"/>
        <v>0.84000000000014552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15165.43</v>
      </c>
      <c r="D1039" s="2">
        <f>BILANCA!E34</f>
        <v>15165.41</v>
      </c>
      <c r="E1039" s="2">
        <v>0</v>
      </c>
      <c r="F1039" s="2">
        <v>0</v>
      </c>
      <c r="G1039" s="3">
        <f t="shared" si="38"/>
        <v>1319.3912500000001</v>
      </c>
      <c r="H1039" s="3">
        <f t="shared" si="35"/>
        <v>0.84000000000014552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3.999999999996362E-2</v>
      </c>
      <c r="E1050" s="2">
        <v>0</v>
      </c>
      <c r="F1050" s="2">
        <v>0</v>
      </c>
      <c r="G1050" s="3">
        <f t="shared" si="38"/>
        <v>3.1999999999970897E-3</v>
      </c>
      <c r="H1050" s="3">
        <f t="shared" si="35"/>
        <v>3.999999999996362E-2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3766.46</v>
      </c>
      <c r="D1052" s="2">
        <f>BILANCA!E47</f>
        <v>3766.5</v>
      </c>
      <c r="E1052" s="2">
        <v>0</v>
      </c>
      <c r="F1052" s="2">
        <v>0</v>
      </c>
      <c r="G1052" s="3">
        <f t="shared" si="38"/>
        <v>474.57732000000004</v>
      </c>
      <c r="H1052" s="3">
        <f t="shared" si="35"/>
        <v>0.96000000000003638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3766.46</v>
      </c>
      <c r="D1055" s="2">
        <f>BILANCA!E50</f>
        <v>3766.46</v>
      </c>
      <c r="E1055" s="2">
        <v>0</v>
      </c>
      <c r="F1055" s="2">
        <v>0</v>
      </c>
      <c r="G1055" s="3">
        <f t="shared" si="38"/>
        <v>508.47210000000001</v>
      </c>
      <c r="H1055" s="3">
        <f t="shared" si="35"/>
        <v>0.92000000000007276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17522.740000000002</v>
      </c>
      <c r="D1059" s="2">
        <f>BILANCA!E54</f>
        <v>18963.900000000001</v>
      </c>
      <c r="E1059" s="2">
        <v>0</v>
      </c>
      <c r="F1059" s="2">
        <v>0</v>
      </c>
      <c r="G1059" s="3">
        <f t="shared" si="38"/>
        <v>2717.0764600000002</v>
      </c>
      <c r="H1059" s="3">
        <f t="shared" si="35"/>
        <v>0.3599999999969441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17522.740000000002</v>
      </c>
      <c r="D1060" s="2">
        <f>BILANCA!E55</f>
        <v>18963.900000000001</v>
      </c>
      <c r="E1060" s="2">
        <v>0</v>
      </c>
      <c r="F1060" s="2">
        <v>0</v>
      </c>
      <c r="G1060" s="3">
        <f t="shared" si="38"/>
        <v>2772.5270000000005</v>
      </c>
      <c r="H1060" s="3">
        <f t="shared" si="35"/>
        <v>0.3599999999969441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356420.22000000003</v>
      </c>
      <c r="D1074" s="2">
        <f>BILANCA!E69</f>
        <v>219886.71</v>
      </c>
      <c r="E1074" s="2">
        <v>0</v>
      </c>
      <c r="F1074" s="2">
        <v>0</v>
      </c>
      <c r="G1074" s="3">
        <f t="shared" si="38"/>
        <v>50956.392959999997</v>
      </c>
      <c r="H1074" s="3">
        <f t="shared" si="35"/>
        <v>0.51000000003841706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317489.45</v>
      </c>
      <c r="D1075" s="2">
        <f>BILANCA!E70</f>
        <v>203962.49</v>
      </c>
      <c r="E1075" s="2">
        <v>0</v>
      </c>
      <c r="F1075" s="2">
        <v>0</v>
      </c>
      <c r="G1075" s="3">
        <f t="shared" si="38"/>
        <v>47151.937950000007</v>
      </c>
      <c r="H1075" s="3">
        <f t="shared" si="35"/>
        <v>0.94000000000232831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316902.2</v>
      </c>
      <c r="D1076" s="2">
        <f>BILANCA!E71</f>
        <v>203244.24</v>
      </c>
      <c r="E1076" s="2">
        <v>0</v>
      </c>
      <c r="F1076" s="2">
        <v>0</v>
      </c>
      <c r="G1076" s="3">
        <f t="shared" si="38"/>
        <v>47743.784879999999</v>
      </c>
      <c r="H1076" s="3">
        <f t="shared" si="35"/>
        <v>0.44000000000232831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316902.2</v>
      </c>
      <c r="D1078" s="2">
        <f>BILANCA!E73</f>
        <v>201684.44</v>
      </c>
      <c r="E1078" s="2">
        <v>0</v>
      </c>
      <c r="F1078" s="2">
        <v>0</v>
      </c>
      <c r="G1078" s="3">
        <f t="shared" si="38"/>
        <v>48978.433440000008</v>
      </c>
      <c r="H1078" s="3">
        <f t="shared" si="35"/>
        <v>0.64000000001396984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1559.8</v>
      </c>
      <c r="E1080" s="2">
        <v>0</v>
      </c>
      <c r="F1080" s="2">
        <v>0</v>
      </c>
      <c r="G1080" s="3">
        <f t="shared" si="38"/>
        <v>218.37200000000001</v>
      </c>
      <c r="H1080" s="3">
        <f t="shared" si="35"/>
        <v>0.20000000000004547</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587.25</v>
      </c>
      <c r="D1085" s="2">
        <f>BILANCA!E80</f>
        <v>718.25</v>
      </c>
      <c r="E1085" s="2">
        <v>0</v>
      </c>
      <c r="F1085" s="2">
        <v>0</v>
      </c>
      <c r="G1085" s="3">
        <f t="shared" si="38"/>
        <v>151.78125</v>
      </c>
      <c r="H1085" s="3">
        <f t="shared" si="35"/>
        <v>0.5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21083.59</v>
      </c>
      <c r="D1087" s="2">
        <f>BILANCA!E82</f>
        <v>6247.1500000000005</v>
      </c>
      <c r="E1087" s="2">
        <v>0</v>
      </c>
      <c r="F1087" s="2">
        <v>0</v>
      </c>
      <c r="G1087" s="3">
        <f t="shared" si="38"/>
        <v>2585.4975300000001</v>
      </c>
      <c r="H1087" s="3">
        <f t="shared" si="35"/>
        <v>0.56000000000040018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550.54</v>
      </c>
      <c r="D1090" s="2">
        <f>BILANCA!E85</f>
        <v>986.34</v>
      </c>
      <c r="E1090" s="2">
        <v>0</v>
      </c>
      <c r="F1090" s="2">
        <v>0</v>
      </c>
      <c r="G1090" s="3">
        <f t="shared" si="38"/>
        <v>201.85759999999999</v>
      </c>
      <c r="H1090" s="3">
        <f t="shared" si="35"/>
        <v>0.80000000000006821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20533.05</v>
      </c>
      <c r="D1092" s="2">
        <f>BILANCA!E87</f>
        <v>5260.81</v>
      </c>
      <c r="E1092" s="2">
        <v>0</v>
      </c>
      <c r="F1092" s="2">
        <v>0</v>
      </c>
      <c r="G1092" s="3">
        <f t="shared" si="38"/>
        <v>2546.4829399999999</v>
      </c>
      <c r="H1092" s="3">
        <f t="shared" si="35"/>
        <v>0.23999999999887223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17847.18</v>
      </c>
      <c r="D1152" s="2">
        <f>BILANCA!E147</f>
        <v>9677.07</v>
      </c>
      <c r="E1152" s="2">
        <v>0</v>
      </c>
      <c r="F1152" s="2">
        <v>0</v>
      </c>
      <c r="G1152" s="3">
        <f t="shared" si="38"/>
        <v>5282.5874399999993</v>
      </c>
      <c r="H1152" s="3">
        <f t="shared" si="41"/>
        <v>0.25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18026.349999999999</v>
      </c>
      <c r="D1165" s="2">
        <f>BILANCA!E160</f>
        <v>9677.07</v>
      </c>
      <c r="E1165" s="2">
        <v>0</v>
      </c>
      <c r="F1165" s="2">
        <v>0</v>
      </c>
      <c r="G1165" s="3">
        <f t="shared" si="38"/>
        <v>5793.97595</v>
      </c>
      <c r="H1165" s="3">
        <f t="shared" si="41"/>
        <v>0.41999999999825377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179.17</v>
      </c>
      <c r="D1169" s="2">
        <f>BILANCA!E164</f>
        <v>0</v>
      </c>
      <c r="E1169" s="2">
        <v>0</v>
      </c>
      <c r="F1169" s="2">
        <v>0</v>
      </c>
      <c r="G1169" s="3">
        <f t="shared" si="38"/>
        <v>28.488029999999998</v>
      </c>
      <c r="H1169" s="3">
        <f t="shared" si="41"/>
        <v>0.16999999999998749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404283.08</v>
      </c>
      <c r="D1180" s="2">
        <f>BILANCA!E176</f>
        <v>312274.27</v>
      </c>
      <c r="E1180" s="2">
        <v>0</v>
      </c>
      <c r="F1180" s="2">
        <v>0</v>
      </c>
      <c r="G1180" s="3">
        <f t="shared" si="38"/>
        <v>174901.37540000002</v>
      </c>
      <c r="H1180" s="3">
        <f t="shared" si="41"/>
        <v>0.3500000000349246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98968.2</v>
      </c>
      <c r="D1181" s="2">
        <f>BILANCA!E177</f>
        <v>126022.1</v>
      </c>
      <c r="E1181" s="2">
        <v>0</v>
      </c>
      <c r="F1181" s="2">
        <v>0</v>
      </c>
      <c r="G1181" s="3">
        <f t="shared" si="38"/>
        <v>60023.120400000007</v>
      </c>
      <c r="H1181" s="3">
        <f t="shared" si="41"/>
        <v>0.30000000000291038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98968.2</v>
      </c>
      <c r="D1182" s="2">
        <f>BILANCA!E178</f>
        <v>125894.28</v>
      </c>
      <c r="E1182" s="2">
        <v>0</v>
      </c>
      <c r="F1182" s="2">
        <v>0</v>
      </c>
      <c r="G1182" s="3">
        <f t="shared" si="38"/>
        <v>60330.162719999993</v>
      </c>
      <c r="H1182" s="3">
        <f t="shared" si="41"/>
        <v>0.47999999999592546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92078.97</v>
      </c>
      <c r="D1183" s="2">
        <f>BILANCA!E179</f>
        <v>113029.09</v>
      </c>
      <c r="E1183" s="2">
        <v>0</v>
      </c>
      <c r="F1183" s="2">
        <v>0</v>
      </c>
      <c r="G1183" s="3">
        <f t="shared" si="38"/>
        <v>55037.726949999997</v>
      </c>
      <c r="H1183" s="3">
        <f t="shared" si="41"/>
        <v>0.11999999999534339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6527.55</v>
      </c>
      <c r="D1184" s="2">
        <f>BILANCA!E180</f>
        <v>10203.61</v>
      </c>
      <c r="E1184" s="2">
        <v>0</v>
      </c>
      <c r="F1184" s="2">
        <v>0</v>
      </c>
      <c r="G1184" s="3">
        <f t="shared" si="38"/>
        <v>4686.6499800000001</v>
      </c>
      <c r="H1184" s="3">
        <f t="shared" si="41"/>
        <v>0.83999999999923602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361.68</v>
      </c>
      <c r="D1185" s="2">
        <f>BILANCA!E181</f>
        <v>2566.8200000000002</v>
      </c>
      <c r="E1185" s="2">
        <v>0</v>
      </c>
      <c r="F1185" s="2">
        <v>0</v>
      </c>
      <c r="G1185" s="3">
        <f t="shared" si="38"/>
        <v>961.68099999999993</v>
      </c>
      <c r="H1185" s="3">
        <f t="shared" si="41"/>
        <v>0.49999999999982947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361.68</v>
      </c>
      <c r="D1188" s="2">
        <f>BILANCA!E184</f>
        <v>2566.8200000000002</v>
      </c>
      <c r="E1188" s="2">
        <v>0</v>
      </c>
      <c r="F1188" s="2">
        <v>0</v>
      </c>
      <c r="G1188" s="3">
        <f t="shared" si="38"/>
        <v>978.16696000000002</v>
      </c>
      <c r="H1188" s="3">
        <f t="shared" si="41"/>
        <v>0.49999999999982947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56.15</v>
      </c>
      <c r="E1190" s="2">
        <v>0</v>
      </c>
      <c r="F1190" s="2">
        <v>0</v>
      </c>
      <c r="G1190" s="3">
        <f>B1190/1000*C1190+B1190/500*D1190</f>
        <v>20.213999999999999</v>
      </c>
      <c r="H1190" s="3">
        <f>ABS(C1190-ROUND(C1190,0))+ABS(D1190-ROUND(D1190,0))</f>
        <v>0.14999999999999858</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56.15</v>
      </c>
      <c r="E1196" s="2">
        <v>0</v>
      </c>
      <c r="F1196" s="2">
        <v>0</v>
      </c>
      <c r="G1196" s="3">
        <f t="shared" si="42"/>
        <v>20.887799999999999</v>
      </c>
      <c r="H1196" s="3">
        <f t="shared" si="43"/>
        <v>0.14999999999999858</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38.61</v>
      </c>
      <c r="E1200" s="2">
        <v>0</v>
      </c>
      <c r="F1200" s="2">
        <v>0</v>
      </c>
      <c r="G1200" s="3">
        <f t="shared" si="38"/>
        <v>14.671799999999999</v>
      </c>
      <c r="H1200" s="3">
        <f t="shared" si="41"/>
        <v>0.39000000000000057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127.82</v>
      </c>
      <c r="E1251" s="2">
        <v>0</v>
      </c>
      <c r="F1251" s="2">
        <v>0</v>
      </c>
      <c r="G1251" s="3">
        <f>B1251/1000*C1251+B1251/500*D1251</f>
        <v>61.609239999999993</v>
      </c>
      <c r="H1251" s="3">
        <f>ABS(C1251-ROUND(C1251,0))+ABS(D1251-ROUND(D1251,0))</f>
        <v>0.18000000000000682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305314.88</v>
      </c>
      <c r="D1255" s="2">
        <f>BILANCA!E251</f>
        <v>186252.16999999998</v>
      </c>
      <c r="E1255" s="2">
        <v>0</v>
      </c>
      <c r="F1255" s="2">
        <v>0</v>
      </c>
      <c r="G1255" s="3">
        <f t="shared" si="38"/>
        <v>166065.7089</v>
      </c>
      <c r="H1255" s="3">
        <f t="shared" si="41"/>
        <v>0.28999999997904524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47862.84</v>
      </c>
      <c r="D1256" s="2">
        <f>BILANCA!E252</f>
        <v>92387.56</v>
      </c>
      <c r="E1256" s="2">
        <v>0</v>
      </c>
      <c r="F1256" s="2">
        <v>0</v>
      </c>
      <c r="G1256" s="3">
        <f t="shared" si="38"/>
        <v>57228.938159999998</v>
      </c>
      <c r="H1256" s="3">
        <f t="shared" si="41"/>
        <v>0.60000000000582077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47862.84</v>
      </c>
      <c r="D1257" s="2">
        <f>BILANCA!E253</f>
        <v>92387.56</v>
      </c>
      <c r="E1257" s="2">
        <v>0</v>
      </c>
      <c r="F1257" s="2">
        <v>0</v>
      </c>
      <c r="G1257" s="3">
        <f t="shared" si="38"/>
        <v>57461.576119999998</v>
      </c>
      <c r="H1257" s="3">
        <f t="shared" si="41"/>
        <v>0.60000000000582077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239599.85</v>
      </c>
      <c r="D1259" s="2">
        <f>BILANCA!E255</f>
        <v>84187.54</v>
      </c>
      <c r="E1259" s="2">
        <v>0</v>
      </c>
      <c r="F1259" s="2">
        <v>0</v>
      </c>
      <c r="G1259" s="3">
        <f t="shared" si="38"/>
        <v>101585.75757</v>
      </c>
      <c r="H1259" s="3">
        <f t="shared" si="41"/>
        <v>0.61000000000058208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262931.06</v>
      </c>
      <c r="D1260" s="2">
        <f>BILANCA!E256</f>
        <v>150918.57999999999</v>
      </c>
      <c r="E1260" s="2">
        <v>0</v>
      </c>
      <c r="F1260" s="2">
        <v>0</v>
      </c>
      <c r="G1260" s="3">
        <f t="shared" si="38"/>
        <v>141192.05499999999</v>
      </c>
      <c r="H1260" s="3">
        <f t="shared" si="41"/>
        <v>0.48000000001047738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262931.06</v>
      </c>
      <c r="D1261" s="2">
        <f>BILANCA!E257</f>
        <v>150918.57999999999</v>
      </c>
      <c r="E1261" s="2">
        <v>0</v>
      </c>
      <c r="F1261" s="2">
        <v>0</v>
      </c>
      <c r="G1261" s="3">
        <f t="shared" si="38"/>
        <v>141756.82321999999</v>
      </c>
      <c r="H1261" s="3">
        <f t="shared" si="41"/>
        <v>0.48000000001047738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23331.21</v>
      </c>
      <c r="D1264" s="2">
        <f>BILANCA!E260</f>
        <v>66731.039999999994</v>
      </c>
      <c r="E1264" s="2">
        <v>0</v>
      </c>
      <c r="F1264" s="2">
        <v>0</v>
      </c>
      <c r="G1264" s="3">
        <f t="shared" si="38"/>
        <v>39825.495659999993</v>
      </c>
      <c r="H1264" s="3">
        <f t="shared" si="41"/>
        <v>0.24999999999272404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23331.21</v>
      </c>
      <c r="D1266" s="2">
        <f>BILANCA!E262</f>
        <v>66731.039999999994</v>
      </c>
      <c r="E1266" s="2">
        <v>0</v>
      </c>
      <c r="F1266" s="2">
        <v>0</v>
      </c>
      <c r="G1266" s="3">
        <f t="shared" si="38"/>
        <v>40139.082239999996</v>
      </c>
      <c r="H1266" s="3">
        <f t="shared" si="41"/>
        <v>0.24999999999272404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17852.189999999999</v>
      </c>
      <c r="D1278" s="2">
        <f>BILANCA!E274</f>
        <v>9677.07</v>
      </c>
      <c r="E1278" s="2">
        <v>0</v>
      </c>
      <c r="F1278" s="2">
        <v>0</v>
      </c>
      <c r="G1278" s="3">
        <f t="shared" si="38"/>
        <v>9971.2964400000001</v>
      </c>
      <c r="H1278" s="3">
        <f t="shared" si="41"/>
        <v>0.25999999999839929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17852.189999999999</v>
      </c>
      <c r="D1291" s="2">
        <f>BILANCA!E287</f>
        <v>9677.07</v>
      </c>
      <c r="E1291" s="2">
        <v>0</v>
      </c>
      <c r="F1291" s="2">
        <v>0</v>
      </c>
      <c r="G1291" s="3">
        <f t="shared" si="48"/>
        <v>10454.978730000001</v>
      </c>
      <c r="H1291" s="3">
        <f t="shared" si="49"/>
        <v>0.25999999999839929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179.17</v>
      </c>
      <c r="D1305" s="2">
        <f>BILANCA!E302</f>
        <v>9677.07</v>
      </c>
      <c r="E1305" s="2">
        <v>0</v>
      </c>
      <c r="F1305" s="2">
        <v>0</v>
      </c>
      <c r="G1305" s="3">
        <f t="shared" si="38"/>
        <v>5762.3264499999996</v>
      </c>
      <c r="H1305" s="3">
        <f t="shared" si="41"/>
        <v>0.23999999999969646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17847.18</v>
      </c>
      <c r="D1306" s="2">
        <f>BILANCA!E303</f>
        <v>0</v>
      </c>
      <c r="E1306" s="2">
        <v>0</v>
      </c>
      <c r="F1306" s="2">
        <v>0</v>
      </c>
      <c r="G1306" s="3">
        <f t="shared" si="38"/>
        <v>5282.7652799999996</v>
      </c>
      <c r="H1306" s="3">
        <f t="shared" si="41"/>
        <v>0.18000000000029104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1934.63</v>
      </c>
      <c r="E1311" s="2">
        <v>0</v>
      </c>
      <c r="F1311" s="2">
        <v>0</v>
      </c>
      <c r="G1311" s="3">
        <f t="shared" si="52"/>
        <v>1164.64726</v>
      </c>
      <c r="H1311" s="3">
        <f t="shared" si="41"/>
        <v>0.36999999999989086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20533.05</v>
      </c>
      <c r="D1312" s="2">
        <f>BILANCA!E309</f>
        <v>3326.18</v>
      </c>
      <c r="E1312" s="2">
        <v>0</v>
      </c>
      <c r="F1312" s="2">
        <v>0</v>
      </c>
      <c r="G1312" s="3">
        <f t="shared" si="52"/>
        <v>8209.9938199999997</v>
      </c>
      <c r="H1312" s="3">
        <f t="shared" si="41"/>
        <v>0.2299999999991087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98968.2</v>
      </c>
      <c r="D1340" s="2">
        <f>BILANCA!E337</f>
        <v>125894.28</v>
      </c>
      <c r="E1340" s="2">
        <v>0</v>
      </c>
      <c r="F1340" s="2">
        <v>0</v>
      </c>
      <c r="G1340" s="3">
        <f t="shared" si="52"/>
        <v>115749.73079999999</v>
      </c>
      <c r="H1340" s="3">
        <f t="shared" si="41"/>
        <v>0.47999999999592546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127.82</v>
      </c>
      <c r="E1370" s="2">
        <v>0</v>
      </c>
      <c r="F1370" s="2">
        <v>0</v>
      </c>
      <c r="G1370" s="3">
        <f t="shared" si="57"/>
        <v>92.030399999999986</v>
      </c>
      <c r="H1370" s="3">
        <f t="shared" si="58"/>
        <v>0.18000000000000682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1339789.73</v>
      </c>
      <c r="D1503" s="2">
        <f>'RAS-funkcijski'!E107</f>
        <v>1800435.58</v>
      </c>
      <c r="E1503" s="2">
        <v>0</v>
      </c>
      <c r="F1503" s="2">
        <v>0</v>
      </c>
      <c r="G1503" s="3">
        <f t="shared" si="52"/>
        <v>508888.07166999998</v>
      </c>
      <c r="H1503" s="3">
        <f t="shared" si="63"/>
        <v>0.68999999994412065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1339789.73</v>
      </c>
      <c r="D1505" s="2">
        <f>'RAS-funkcijski'!E109</f>
        <v>1800435.58</v>
      </c>
      <c r="E1505" s="2">
        <v>0</v>
      </c>
      <c r="F1505" s="2">
        <v>0</v>
      </c>
      <c r="G1505" s="3">
        <f t="shared" si="52"/>
        <v>518769.39344999997</v>
      </c>
      <c r="H1505" s="3">
        <f t="shared" si="63"/>
        <v>0.68999999994412065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1339789.73</v>
      </c>
      <c r="D1537" s="14">
        <f>'RAS-funkcijski'!E141</f>
        <v>1800435.58</v>
      </c>
      <c r="E1537" s="14">
        <v>0</v>
      </c>
      <c r="F1537" s="14">
        <v>0</v>
      </c>
      <c r="G1537" s="15">
        <f t="shared" si="52"/>
        <v>676870.54193000006</v>
      </c>
      <c r="H1537" s="15">
        <f t="shared" si="63"/>
        <v>0.68999999994412065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22206.36</v>
      </c>
      <c r="E1538" s="7">
        <v>0</v>
      </c>
      <c r="F1538" s="7">
        <v>0</v>
      </c>
      <c r="G1538" s="8">
        <f t="shared" si="52"/>
        <v>44.41272</v>
      </c>
      <c r="H1538" s="8">
        <f t="shared" si="63"/>
        <v>0.36000000000058208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22206.36</v>
      </c>
      <c r="E1539" s="2">
        <v>0</v>
      </c>
      <c r="F1539" s="2">
        <v>0</v>
      </c>
      <c r="G1539" s="3">
        <f t="shared" si="52"/>
        <v>88.82544</v>
      </c>
      <c r="H1539" s="3">
        <f t="shared" si="63"/>
        <v>0.36000000000058208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22206.36</v>
      </c>
      <c r="E1540" s="2">
        <v>0</v>
      </c>
      <c r="F1540" s="2">
        <v>0</v>
      </c>
      <c r="G1540" s="3">
        <f t="shared" si="52"/>
        <v>133.23815999999999</v>
      </c>
      <c r="H1540" s="3">
        <f t="shared" si="63"/>
        <v>0.36000000000058208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6278.04</v>
      </c>
      <c r="E1541" s="2">
        <v>0</v>
      </c>
      <c r="F1541" s="2">
        <v>0</v>
      </c>
      <c r="G1541" s="3">
        <f t="shared" si="52"/>
        <v>50.224319999999999</v>
      </c>
      <c r="H1541" s="3">
        <f t="shared" si="63"/>
        <v>3.999999999996362E-2</v>
      </c>
      <c r="I1541" s="11">
        <f t="shared" ref="I1541:I1546" si="64">G1541*H1541</f>
        <v>2.008972799998173</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15928.32</v>
      </c>
      <c r="E1542" s="2">
        <v>0</v>
      </c>
      <c r="F1542" s="2">
        <v>0</v>
      </c>
      <c r="G1542" s="3">
        <f t="shared" si="52"/>
        <v>159.28319999999999</v>
      </c>
      <c r="H1542" s="3">
        <f t="shared" si="63"/>
        <v>0.31999999999970896</v>
      </c>
      <c r="I1542" s="11">
        <f t="shared" si="64"/>
        <v>50.970623999953638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98968.2</v>
      </c>
      <c r="D1582" s="7"/>
      <c r="E1582" s="7">
        <v>0</v>
      </c>
      <c r="F1582" s="7">
        <v>0</v>
      </c>
      <c r="G1582" s="8">
        <f t="shared" ref="G1582:G1686" si="70">B1582/1000*C1582</f>
        <v>98.968199999999996</v>
      </c>
      <c r="H1582" s="8">
        <f t="shared" ref="H1582:H1686" si="71">ABS(C1582-ROUND(C1582,0))</f>
        <v>0.19999999999708962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1801729.2</v>
      </c>
      <c r="D1583" s="2">
        <v>0</v>
      </c>
      <c r="E1583" s="2">
        <v>0</v>
      </c>
      <c r="F1583" s="2">
        <v>0</v>
      </c>
      <c r="G1583" s="3">
        <f t="shared" si="70"/>
        <v>3603.4584</v>
      </c>
      <c r="H1583" s="3">
        <f t="shared" si="71"/>
        <v>0.19999999995343387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1734870.3399999999</v>
      </c>
      <c r="D1585" s="2">
        <v>0</v>
      </c>
      <c r="E1585" s="2">
        <v>0</v>
      </c>
      <c r="F1585" s="2">
        <v>0</v>
      </c>
      <c r="G1585" s="3">
        <f t="shared" si="70"/>
        <v>6939.4813599999998</v>
      </c>
      <c r="H1585" s="3">
        <f t="shared" si="71"/>
        <v>0.33999999985098839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1265359.46</v>
      </c>
      <c r="D1586" s="2">
        <v>0</v>
      </c>
      <c r="E1586" s="2">
        <v>0</v>
      </c>
      <c r="F1586" s="2">
        <v>0</v>
      </c>
      <c r="G1586" s="3">
        <f t="shared" si="70"/>
        <v>6326.7973000000002</v>
      </c>
      <c r="H1586" s="3">
        <f t="shared" si="71"/>
        <v>0.4599999999627471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456288.95</v>
      </c>
      <c r="D1587" s="2">
        <v>0</v>
      </c>
      <c r="E1587" s="2">
        <v>0</v>
      </c>
      <c r="F1587" s="2">
        <v>0</v>
      </c>
      <c r="G1587" s="3">
        <f t="shared" si="70"/>
        <v>2737.7337000000002</v>
      </c>
      <c r="H1587" s="3">
        <f t="shared" si="71"/>
        <v>4.9999999988358468E-2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11706.35</v>
      </c>
      <c r="D1588" s="2">
        <v>0</v>
      </c>
      <c r="E1588" s="2">
        <v>0</v>
      </c>
      <c r="F1588" s="2">
        <v>0</v>
      </c>
      <c r="G1588" s="3">
        <f t="shared" si="70"/>
        <v>81.944450000000003</v>
      </c>
      <c r="H1588" s="3">
        <f t="shared" si="71"/>
        <v>0.3500000000003638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56.15</v>
      </c>
      <c r="D1590" s="2">
        <v>0</v>
      </c>
      <c r="E1590" s="2">
        <v>0</v>
      </c>
      <c r="F1590" s="2">
        <v>0</v>
      </c>
      <c r="G1590" s="3">
        <f>B1590/1000*C1590</f>
        <v>0.50534999999999997</v>
      </c>
      <c r="H1590" s="3">
        <f>ABS(C1590-ROUND(C1590,0))</f>
        <v>0.14999999999999858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1459.43</v>
      </c>
      <c r="D1593" s="2">
        <v>0</v>
      </c>
      <c r="E1593" s="2">
        <v>0</v>
      </c>
      <c r="F1593" s="2">
        <v>0</v>
      </c>
      <c r="G1593" s="3">
        <f t="shared" si="70"/>
        <v>17.513160000000003</v>
      </c>
      <c r="H1593" s="3">
        <f t="shared" si="71"/>
        <v>0.43000000000006366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66731.039999999994</v>
      </c>
      <c r="D1594" s="2">
        <v>0</v>
      </c>
      <c r="E1594" s="2">
        <v>0</v>
      </c>
      <c r="F1594" s="2">
        <v>0</v>
      </c>
      <c r="G1594" s="3">
        <f t="shared" si="70"/>
        <v>867.50351999999987</v>
      </c>
      <c r="H1594" s="3">
        <f t="shared" si="71"/>
        <v>3.9999999993597157E-2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127.82</v>
      </c>
      <c r="D1601" s="2">
        <v>0</v>
      </c>
      <c r="E1601" s="2">
        <v>0</v>
      </c>
      <c r="F1601" s="2">
        <v>0</v>
      </c>
      <c r="G1601" s="3">
        <f>B1601/1000*C1601</f>
        <v>2.5564</v>
      </c>
      <c r="H1601" s="3">
        <f>ABS(C1601-ROUND(C1601,0))</f>
        <v>0.18000000000000682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1774675.3</v>
      </c>
      <c r="D1602" s="2">
        <v>0</v>
      </c>
      <c r="E1602" s="2">
        <v>0</v>
      </c>
      <c r="F1602" s="2">
        <v>0</v>
      </c>
      <c r="G1602" s="3">
        <f t="shared" si="70"/>
        <v>37268.181300000004</v>
      </c>
      <c r="H1602" s="3">
        <f t="shared" si="71"/>
        <v>0.30000000004656613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1707944.26</v>
      </c>
      <c r="D1604" s="2">
        <v>0</v>
      </c>
      <c r="E1604" s="2">
        <v>0</v>
      </c>
      <c r="F1604" s="2">
        <v>0</v>
      </c>
      <c r="G1604" s="3">
        <f t="shared" si="70"/>
        <v>39282.717980000001</v>
      </c>
      <c r="H1604" s="3">
        <f t="shared" si="71"/>
        <v>0.26000000000931323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1244409.3400000001</v>
      </c>
      <c r="D1605" s="2">
        <v>0</v>
      </c>
      <c r="E1605" s="2">
        <v>0</v>
      </c>
      <c r="F1605" s="2">
        <v>0</v>
      </c>
      <c r="G1605" s="3">
        <f t="shared" si="70"/>
        <v>29865.824160000004</v>
      </c>
      <c r="H1605" s="3">
        <f t="shared" si="71"/>
        <v>0.34000000008381903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452612.89</v>
      </c>
      <c r="D1606" s="2">
        <v>0</v>
      </c>
      <c r="E1606" s="2">
        <v>0</v>
      </c>
      <c r="F1606" s="2">
        <v>0</v>
      </c>
      <c r="G1606" s="3">
        <f t="shared" si="70"/>
        <v>11315.322250000001</v>
      </c>
      <c r="H1606" s="3">
        <f t="shared" si="71"/>
        <v>0.10999999998603016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9501.2099999999991</v>
      </c>
      <c r="D1607" s="2">
        <v>0</v>
      </c>
      <c r="E1607" s="2">
        <v>0</v>
      </c>
      <c r="F1607" s="2">
        <v>0</v>
      </c>
      <c r="G1607" s="3">
        <f t="shared" si="70"/>
        <v>247.03145999999995</v>
      </c>
      <c r="H1607" s="3">
        <f t="shared" si="71"/>
        <v>0.20999999999912689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1420.82</v>
      </c>
      <c r="D1612" s="2">
        <v>0</v>
      </c>
      <c r="E1612" s="2">
        <v>0</v>
      </c>
      <c r="F1612" s="2">
        <v>0</v>
      </c>
      <c r="G1612" s="3">
        <f t="shared" si="70"/>
        <v>44.04542</v>
      </c>
      <c r="H1612" s="3">
        <f t="shared" si="71"/>
        <v>0.18000000000006366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66731.039999999994</v>
      </c>
      <c r="D1613" s="2">
        <v>0</v>
      </c>
      <c r="E1613" s="2">
        <v>0</v>
      </c>
      <c r="F1613" s="2">
        <v>0</v>
      </c>
      <c r="G1613" s="3">
        <f t="shared" si="70"/>
        <v>2135.3932799999998</v>
      </c>
      <c r="H1613" s="3">
        <f t="shared" si="71"/>
        <v>3.9999999993597157E-2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126022.09999999986</v>
      </c>
      <c r="D1621" s="2">
        <v>0</v>
      </c>
      <c r="E1621" s="2">
        <v>0</v>
      </c>
      <c r="F1621" s="2">
        <v>0</v>
      </c>
      <c r="G1621" s="3">
        <f t="shared" si="70"/>
        <v>5040.8839999999946</v>
      </c>
      <c r="H1621" s="3">
        <f t="shared" si="71"/>
        <v>9.9999999860301614E-2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126022.1</v>
      </c>
      <c r="D1681" s="2">
        <v>0</v>
      </c>
      <c r="E1681" s="2">
        <v>0</v>
      </c>
      <c r="F1681" s="2">
        <v>0</v>
      </c>
      <c r="G1681" s="3">
        <f t="shared" si="70"/>
        <v>12602.210000000001</v>
      </c>
      <c r="H1681" s="3">
        <f t="shared" si="71"/>
        <v>0.10000000000582077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125894.28</v>
      </c>
      <c r="D1683" s="2">
        <v>0</v>
      </c>
      <c r="E1683" s="2">
        <v>0</v>
      </c>
      <c r="F1683" s="2">
        <v>0</v>
      </c>
      <c r="G1683" s="3">
        <f t="shared" si="70"/>
        <v>12841.216559999999</v>
      </c>
      <c r="H1683" s="3">
        <f t="shared" si="71"/>
        <v>0.27999999999883585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127.82</v>
      </c>
      <c r="D1686" s="14">
        <v>0</v>
      </c>
      <c r="E1686" s="14">
        <v>0</v>
      </c>
      <c r="F1686" s="14">
        <v>0</v>
      </c>
      <c r="G1686" s="15">
        <f t="shared" si="70"/>
        <v>13.421099999999999</v>
      </c>
      <c r="H1686" s="15">
        <f t="shared" si="71"/>
        <v>0.18000000000000682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24922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1263783.29</v>
      </c>
      <c r="I17" s="275">
        <f>'PR-RAS'!E6</f>
        <v>1645023.27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1315258.52</v>
      </c>
      <c r="I18" s="275">
        <f>'PR-RAS'!E152</f>
        <v>1733704.54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239599.85000000003</v>
      </c>
      <c r="I19" s="275">
        <f>'PR-RAS'!E649</f>
        <v>84187.53999999995</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47862.86</v>
      </c>
      <c r="I22" s="275">
        <f>BILANCA!E7</f>
        <v>92387.559999999983</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356420.22000000003</v>
      </c>
      <c r="I23" s="275">
        <f>BILANCA!E69</f>
        <v>219886.71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98968.2</v>
      </c>
      <c r="I24" s="275">
        <f>BILANCA!E177</f>
        <v>126022.1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305314.88</v>
      </c>
      <c r="I25" s="275">
        <f>BILANCA!E251</f>
        <v>186252.16999999998</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1339789.73</v>
      </c>
      <c r="I31" s="275">
        <f>'RAS-funkcijski'!E141</f>
        <v>1800435.58</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22206.36</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98968.2</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126022.09999999986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126022.1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130" zoomScaleNormal="130" workbookViewId="0">
      <selection activeCell="D311" sqref="D31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1263783.29</v>
      </c>
      <c r="E6" s="60">
        <f>E7+E43+E49+E82+E106+E125+E134+E140</f>
        <v>1645023.27</v>
      </c>
      <c r="F6" s="45">
        <f t="shared" ref="F6:F132" si="0">IF(D6&lt;&gt;0,IF(E6/D6&gt;=100,"&gt;&gt;100",E6/D6*100),"-")</f>
        <v>130.16656281315446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4200</v>
      </c>
      <c r="E49" s="60">
        <f>E50+E53+E58+E61+E64+E68+E71+E74+E77</f>
        <v>10626.41</v>
      </c>
      <c r="F49" s="45">
        <f t="shared" si="0"/>
        <v>253.00976190476189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4200</v>
      </c>
      <c r="E68" s="60">
        <f t="shared" si="11"/>
        <v>10626.41</v>
      </c>
      <c r="F68" s="45">
        <f t="shared" si="0"/>
        <v>253.00976190476189</v>
      </c>
    </row>
    <row r="69" spans="1:6" ht="12.75" customHeight="1" x14ac:dyDescent="0.2">
      <c r="A69" s="63" t="s">
        <v>141</v>
      </c>
      <c r="B69" s="64" t="s">
        <v>142</v>
      </c>
      <c r="C69" s="247" t="s">
        <v>141</v>
      </c>
      <c r="D69" s="194">
        <v>4200</v>
      </c>
      <c r="E69" s="194">
        <v>10626.41</v>
      </c>
      <c r="F69" s="45">
        <f t="shared" si="0"/>
        <v>253.00976190476189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346.38</v>
      </c>
      <c r="E82" s="60">
        <f t="shared" si="15"/>
        <v>101.16</v>
      </c>
      <c r="F82" s="45">
        <f t="shared" si="0"/>
        <v>29.204919452624285</v>
      </c>
    </row>
    <row r="83" spans="1:6" ht="12.75" customHeight="1" x14ac:dyDescent="0.2">
      <c r="A83" s="63">
        <v>641</v>
      </c>
      <c r="B83" s="64" t="s">
        <v>169</v>
      </c>
      <c r="C83" s="247" t="s">
        <v>170</v>
      </c>
      <c r="D83" s="60">
        <f t="shared" ref="D83:E83" si="16">SUM(D84:D90)</f>
        <v>346.38</v>
      </c>
      <c r="E83" s="60">
        <f t="shared" si="16"/>
        <v>101.16</v>
      </c>
      <c r="F83" s="45">
        <f t="shared" si="0"/>
        <v>29.204919452624285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346.38</v>
      </c>
      <c r="E85" s="194">
        <v>101.16</v>
      </c>
      <c r="F85" s="45">
        <f t="shared" si="0"/>
        <v>29.204919452624285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224424.75</v>
      </c>
      <c r="E106" s="60">
        <f>E107+E112+E120+E124</f>
        <v>284041.18</v>
      </c>
      <c r="F106" s="45">
        <f t="shared" si="0"/>
        <v>126.56410667718244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224424.75</v>
      </c>
      <c r="E112" s="60">
        <f t="shared" si="20"/>
        <v>284041.18</v>
      </c>
      <c r="F112" s="45">
        <f t="shared" si="0"/>
        <v>126.56410667718244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224424.75</v>
      </c>
      <c r="E117" s="194">
        <v>284041.18</v>
      </c>
      <c r="F117" s="45">
        <f t="shared" si="0"/>
        <v>126.56410667718244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1034812.16</v>
      </c>
      <c r="E134" s="60">
        <f t="shared" si="25"/>
        <v>1350254.52</v>
      </c>
      <c r="F134" s="45">
        <f t="shared" ref="F134:F229" si="26">IF(D134&lt;&gt;0,IF(E134/D134&gt;=100,"&gt;&gt;100",E134/D134*100),"-")</f>
        <v>130.48305501164577</v>
      </c>
    </row>
    <row r="135" spans="1:6" ht="24" x14ac:dyDescent="0.2">
      <c r="A135" s="63">
        <v>671</v>
      </c>
      <c r="B135" s="182" t="s">
        <v>273</v>
      </c>
      <c r="C135" s="247" t="s">
        <v>274</v>
      </c>
      <c r="D135" s="60">
        <f t="shared" ref="D135:E135" si="27">SUM(D136:D138)</f>
        <v>1034812.16</v>
      </c>
      <c r="E135" s="60">
        <f t="shared" si="27"/>
        <v>1350254.52</v>
      </c>
      <c r="F135" s="45">
        <f t="shared" si="26"/>
        <v>130.48305501164577</v>
      </c>
    </row>
    <row r="136" spans="1:6" ht="12.75" customHeight="1" x14ac:dyDescent="0.2">
      <c r="A136" s="63">
        <v>6711</v>
      </c>
      <c r="B136" s="65" t="s">
        <v>275</v>
      </c>
      <c r="C136" s="247" t="s">
        <v>276</v>
      </c>
      <c r="D136" s="194">
        <v>1033612.16</v>
      </c>
      <c r="E136" s="194">
        <v>1350254.52</v>
      </c>
      <c r="F136" s="45">
        <f t="shared" si="26"/>
        <v>130.63454284438757</v>
      </c>
    </row>
    <row r="137" spans="1:6" ht="24" x14ac:dyDescent="0.2">
      <c r="A137" s="63">
        <v>6712</v>
      </c>
      <c r="B137" s="182" t="s">
        <v>277</v>
      </c>
      <c r="C137" s="247" t="s">
        <v>278</v>
      </c>
      <c r="D137" s="194">
        <v>1200</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1315258.52</v>
      </c>
      <c r="E152" s="60">
        <f>E153+E164+E202+E221+E230+E262+E273</f>
        <v>1733704.54</v>
      </c>
      <c r="F152" s="45">
        <f t="shared" si="26"/>
        <v>131.81473555480181</v>
      </c>
    </row>
    <row r="153" spans="1:6" ht="12.75" customHeight="1" x14ac:dyDescent="0.2">
      <c r="A153" s="63">
        <v>31</v>
      </c>
      <c r="B153" s="64" t="s">
        <v>308</v>
      </c>
      <c r="C153" s="247" t="s">
        <v>309</v>
      </c>
      <c r="D153" s="60">
        <f t="shared" ref="D153:E153" si="30">D154+D159+D160</f>
        <v>927364.52</v>
      </c>
      <c r="E153" s="60">
        <f t="shared" si="30"/>
        <v>1224840.03</v>
      </c>
      <c r="F153" s="45">
        <f t="shared" si="26"/>
        <v>132.07751683232394</v>
      </c>
    </row>
    <row r="154" spans="1:6" ht="12.75" customHeight="1" x14ac:dyDescent="0.2">
      <c r="A154" s="63">
        <v>311</v>
      </c>
      <c r="B154" s="64" t="s">
        <v>310</v>
      </c>
      <c r="C154" s="247" t="s">
        <v>311</v>
      </c>
      <c r="D154" s="60">
        <f t="shared" ref="D154:E154" si="31">SUM(D155:D158)</f>
        <v>718602.26</v>
      </c>
      <c r="E154" s="60">
        <f t="shared" si="31"/>
        <v>952315.75</v>
      </c>
      <c r="F154" s="45">
        <f t="shared" si="26"/>
        <v>132.52334469418452</v>
      </c>
    </row>
    <row r="155" spans="1:6" ht="12.75" customHeight="1" x14ac:dyDescent="0.2">
      <c r="A155" s="63">
        <v>3111</v>
      </c>
      <c r="B155" s="64" t="s">
        <v>312</v>
      </c>
      <c r="C155" s="247" t="s">
        <v>313</v>
      </c>
      <c r="D155" s="194">
        <v>718602.26</v>
      </c>
      <c r="E155" s="194">
        <v>952315.75</v>
      </c>
      <c r="F155" s="45">
        <f t="shared" si="26"/>
        <v>132.52334469418452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89214.26</v>
      </c>
      <c r="E159" s="194">
        <v>115481.27</v>
      </c>
      <c r="F159" s="45">
        <f t="shared" si="26"/>
        <v>129.44261377048917</v>
      </c>
    </row>
    <row r="160" spans="1:6" ht="12.75" customHeight="1" x14ac:dyDescent="0.2">
      <c r="A160" s="63">
        <v>313</v>
      </c>
      <c r="B160" s="65" t="s">
        <v>322</v>
      </c>
      <c r="C160" s="247" t="s">
        <v>323</v>
      </c>
      <c r="D160" s="60">
        <f t="shared" ref="D160:E160" si="32">SUM(D161:D163)</f>
        <v>119548</v>
      </c>
      <c r="E160" s="60">
        <f t="shared" si="32"/>
        <v>157043.01</v>
      </c>
      <c r="F160" s="45">
        <f t="shared" si="26"/>
        <v>131.36397932211329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119548</v>
      </c>
      <c r="E162" s="194">
        <v>157043.01</v>
      </c>
      <c r="F162" s="45">
        <f t="shared" si="26"/>
        <v>131.36397932211329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384031.20999999996</v>
      </c>
      <c r="E164" s="60">
        <f>E165+E170+E178+E188+E189+E194</f>
        <v>496719.43000000005</v>
      </c>
      <c r="F164" s="45">
        <f t="shared" si="26"/>
        <v>129.34350570100804</v>
      </c>
    </row>
    <row r="165" spans="1:6" ht="12.75" customHeight="1" x14ac:dyDescent="0.2">
      <c r="A165" s="63">
        <v>321</v>
      </c>
      <c r="B165" s="64" t="s">
        <v>332</v>
      </c>
      <c r="C165" s="247" t="s">
        <v>333</v>
      </c>
      <c r="D165" s="60">
        <f t="shared" ref="D165:E165" si="33">SUM(D166:D169)</f>
        <v>36325.18</v>
      </c>
      <c r="E165" s="60">
        <f t="shared" si="33"/>
        <v>38032.119999999995</v>
      </c>
      <c r="F165" s="45">
        <f t="shared" si="26"/>
        <v>104.69905448507066</v>
      </c>
    </row>
    <row r="166" spans="1:6" ht="12.75" customHeight="1" x14ac:dyDescent="0.2">
      <c r="A166" s="63">
        <v>3211</v>
      </c>
      <c r="B166" s="64" t="s">
        <v>334</v>
      </c>
      <c r="C166" s="247" t="s">
        <v>335</v>
      </c>
      <c r="D166" s="194">
        <v>19192.34</v>
      </c>
      <c r="E166" s="194">
        <v>18237.03</v>
      </c>
      <c r="F166" s="45">
        <f t="shared" si="26"/>
        <v>95.022441244788283</v>
      </c>
    </row>
    <row r="167" spans="1:6" ht="12.75" customHeight="1" x14ac:dyDescent="0.2">
      <c r="A167" s="63">
        <v>3212</v>
      </c>
      <c r="B167" s="64" t="s">
        <v>336</v>
      </c>
      <c r="C167" s="247" t="s">
        <v>337</v>
      </c>
      <c r="D167" s="194">
        <v>14589.09</v>
      </c>
      <c r="E167" s="194">
        <v>13853.11</v>
      </c>
      <c r="F167" s="45">
        <f t="shared" si="26"/>
        <v>94.955271370592683</v>
      </c>
    </row>
    <row r="168" spans="1:6" ht="12.75" customHeight="1" x14ac:dyDescent="0.2">
      <c r="A168" s="63">
        <v>3213</v>
      </c>
      <c r="B168" s="64" t="s">
        <v>338</v>
      </c>
      <c r="C168" s="247" t="s">
        <v>339</v>
      </c>
      <c r="D168" s="194">
        <v>2543.75</v>
      </c>
      <c r="E168" s="194">
        <v>5941.98</v>
      </c>
      <c r="F168" s="45">
        <f t="shared" si="26"/>
        <v>233.59135135135131</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59488.22</v>
      </c>
      <c r="E170" s="60">
        <f t="shared" si="34"/>
        <v>64892.88</v>
      </c>
      <c r="F170" s="45">
        <f t="shared" si="26"/>
        <v>109.08526091384144</v>
      </c>
    </row>
    <row r="171" spans="1:6" ht="12.75" customHeight="1" x14ac:dyDescent="0.2">
      <c r="A171" s="63">
        <v>3221</v>
      </c>
      <c r="B171" s="64" t="s">
        <v>344</v>
      </c>
      <c r="C171" s="247" t="s">
        <v>345</v>
      </c>
      <c r="D171" s="194">
        <v>10209.56</v>
      </c>
      <c r="E171" s="194">
        <v>17317.54</v>
      </c>
      <c r="F171" s="45">
        <f t="shared" si="26"/>
        <v>169.62082597095275</v>
      </c>
    </row>
    <row r="172" spans="1:6" ht="12.75" customHeight="1" x14ac:dyDescent="0.2">
      <c r="A172" s="63">
        <v>3222</v>
      </c>
      <c r="B172" s="64" t="s">
        <v>346</v>
      </c>
      <c r="C172" s="247" t="s">
        <v>347</v>
      </c>
      <c r="D172" s="194">
        <v>26174.78</v>
      </c>
      <c r="E172" s="194">
        <v>18526.27</v>
      </c>
      <c r="F172" s="45">
        <f t="shared" si="26"/>
        <v>70.779085822306826</v>
      </c>
    </row>
    <row r="173" spans="1:6" ht="12.75" customHeight="1" x14ac:dyDescent="0.2">
      <c r="A173" s="63">
        <v>3223</v>
      </c>
      <c r="B173" s="65" t="s">
        <v>348</v>
      </c>
      <c r="C173" s="247" t="s">
        <v>349</v>
      </c>
      <c r="D173" s="194">
        <v>17380.060000000001</v>
      </c>
      <c r="E173" s="194">
        <v>17878.05</v>
      </c>
      <c r="F173" s="45">
        <f t="shared" si="26"/>
        <v>102.86529505651878</v>
      </c>
    </row>
    <row r="174" spans="1:6" ht="12.75" customHeight="1" x14ac:dyDescent="0.2">
      <c r="A174" s="63">
        <v>3224</v>
      </c>
      <c r="B174" s="65" t="s">
        <v>350</v>
      </c>
      <c r="C174" s="247" t="s">
        <v>351</v>
      </c>
      <c r="D174" s="194">
        <v>3174.41</v>
      </c>
      <c r="E174" s="194">
        <v>3411.06</v>
      </c>
      <c r="F174" s="45">
        <f t="shared" si="26"/>
        <v>107.45492863240729</v>
      </c>
    </row>
    <row r="175" spans="1:6" ht="12.75" customHeight="1" x14ac:dyDescent="0.2">
      <c r="A175" s="63">
        <v>3225</v>
      </c>
      <c r="B175" s="65" t="s">
        <v>352</v>
      </c>
      <c r="C175" s="247" t="s">
        <v>353</v>
      </c>
      <c r="D175" s="194">
        <v>1329.37</v>
      </c>
      <c r="E175" s="194">
        <v>1913.56</v>
      </c>
      <c r="F175" s="45">
        <f t="shared" si="26"/>
        <v>143.94487614433905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1220.04</v>
      </c>
      <c r="E177" s="194">
        <v>5846.4</v>
      </c>
      <c r="F177" s="45">
        <f t="shared" si="26"/>
        <v>479.19740336382415</v>
      </c>
    </row>
    <row r="178" spans="1:6" ht="12.75" customHeight="1" x14ac:dyDescent="0.2">
      <c r="A178" s="63">
        <v>323</v>
      </c>
      <c r="B178" s="65" t="s">
        <v>358</v>
      </c>
      <c r="C178" s="247" t="s">
        <v>359</v>
      </c>
      <c r="D178" s="60">
        <f t="shared" ref="D178:E178" si="35">SUM(D179:D187)</f>
        <v>275014.36000000004</v>
      </c>
      <c r="E178" s="60">
        <f t="shared" si="35"/>
        <v>376130.05000000005</v>
      </c>
      <c r="F178" s="45">
        <f t="shared" si="26"/>
        <v>136.76742189026058</v>
      </c>
    </row>
    <row r="179" spans="1:6" ht="12.75" customHeight="1" x14ac:dyDescent="0.2">
      <c r="A179" s="63">
        <v>3231</v>
      </c>
      <c r="B179" s="65" t="s">
        <v>360</v>
      </c>
      <c r="C179" s="247" t="s">
        <v>361</v>
      </c>
      <c r="D179" s="194">
        <v>7289.19</v>
      </c>
      <c r="E179" s="194">
        <v>9535.0300000000007</v>
      </c>
      <c r="F179" s="45">
        <f t="shared" si="26"/>
        <v>130.81055645414651</v>
      </c>
    </row>
    <row r="180" spans="1:6" ht="12.75" customHeight="1" x14ac:dyDescent="0.2">
      <c r="A180" s="63">
        <v>3232</v>
      </c>
      <c r="B180" s="65" t="s">
        <v>362</v>
      </c>
      <c r="C180" s="247" t="s">
        <v>363</v>
      </c>
      <c r="D180" s="194">
        <v>33846.76</v>
      </c>
      <c r="E180" s="194">
        <v>71153.460000000006</v>
      </c>
      <c r="F180" s="45">
        <f t="shared" si="26"/>
        <v>210.22236692670143</v>
      </c>
    </row>
    <row r="181" spans="1:6" ht="12.75" customHeight="1" x14ac:dyDescent="0.2">
      <c r="A181" s="63">
        <v>3233</v>
      </c>
      <c r="B181" s="65" t="s">
        <v>364</v>
      </c>
      <c r="C181" s="247" t="s">
        <v>365</v>
      </c>
      <c r="D181" s="194">
        <v>11590.59</v>
      </c>
      <c r="E181" s="194">
        <v>7370.62</v>
      </c>
      <c r="F181" s="45">
        <f t="shared" si="26"/>
        <v>63.591413379301656</v>
      </c>
    </row>
    <row r="182" spans="1:6" ht="12.75" customHeight="1" x14ac:dyDescent="0.2">
      <c r="A182" s="63">
        <v>3234</v>
      </c>
      <c r="B182" s="65" t="s">
        <v>366</v>
      </c>
      <c r="C182" s="247" t="s">
        <v>367</v>
      </c>
      <c r="D182" s="194">
        <v>7984.83</v>
      </c>
      <c r="E182" s="194">
        <v>11130.46</v>
      </c>
      <c r="F182" s="45">
        <f t="shared" si="26"/>
        <v>139.39507791649913</v>
      </c>
    </row>
    <row r="183" spans="1:6" ht="12.75" customHeight="1" x14ac:dyDescent="0.2">
      <c r="A183" s="63">
        <v>3235</v>
      </c>
      <c r="B183" s="64" t="s">
        <v>368</v>
      </c>
      <c r="C183" s="247" t="s">
        <v>369</v>
      </c>
      <c r="D183" s="194">
        <v>225</v>
      </c>
      <c r="E183" s="194">
        <v>200</v>
      </c>
      <c r="F183" s="45">
        <f t="shared" si="26"/>
        <v>88.888888888888886</v>
      </c>
    </row>
    <row r="184" spans="1:6" ht="12.75" customHeight="1" x14ac:dyDescent="0.2">
      <c r="A184" s="63">
        <v>3236</v>
      </c>
      <c r="B184" s="64" t="s">
        <v>370</v>
      </c>
      <c r="C184" s="247" t="s">
        <v>371</v>
      </c>
      <c r="D184" s="194">
        <v>2550</v>
      </c>
      <c r="E184" s="194">
        <v>4770.43</v>
      </c>
      <c r="F184" s="45">
        <f t="shared" si="26"/>
        <v>187.07568627450982</v>
      </c>
    </row>
    <row r="185" spans="1:6" ht="12.75" customHeight="1" x14ac:dyDescent="0.2">
      <c r="A185" s="63">
        <v>3237</v>
      </c>
      <c r="B185" s="64" t="s">
        <v>372</v>
      </c>
      <c r="C185" s="247" t="s">
        <v>373</v>
      </c>
      <c r="D185" s="194">
        <v>189863.48</v>
      </c>
      <c r="E185" s="194">
        <v>239728.38</v>
      </c>
      <c r="F185" s="45">
        <f t="shared" si="26"/>
        <v>126.26355526613122</v>
      </c>
    </row>
    <row r="186" spans="1:6" ht="12.75" customHeight="1" x14ac:dyDescent="0.2">
      <c r="A186" s="63">
        <v>3238</v>
      </c>
      <c r="B186" s="64" t="s">
        <v>374</v>
      </c>
      <c r="C186" s="247" t="s">
        <v>375</v>
      </c>
      <c r="D186" s="194">
        <v>11477.51</v>
      </c>
      <c r="E186" s="194">
        <v>14523.08</v>
      </c>
      <c r="F186" s="45">
        <f t="shared" si="26"/>
        <v>126.53511083850069</v>
      </c>
    </row>
    <row r="187" spans="1:6" ht="12.75" customHeight="1" x14ac:dyDescent="0.2">
      <c r="A187" s="63">
        <v>3239</v>
      </c>
      <c r="B187" s="64" t="s">
        <v>376</v>
      </c>
      <c r="C187" s="247" t="s">
        <v>377</v>
      </c>
      <c r="D187" s="194">
        <v>10187</v>
      </c>
      <c r="E187" s="194">
        <v>17718.59</v>
      </c>
      <c r="F187" s="45">
        <f t="shared" si="26"/>
        <v>173.93334642191027</v>
      </c>
    </row>
    <row r="188" spans="1:6" ht="12.75" customHeight="1" x14ac:dyDescent="0.2">
      <c r="A188" s="63">
        <v>324</v>
      </c>
      <c r="B188" s="64" t="s">
        <v>378</v>
      </c>
      <c r="C188" s="247" t="s">
        <v>379</v>
      </c>
      <c r="D188" s="194">
        <v>887.91</v>
      </c>
      <c r="E188" s="194"/>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12315.54</v>
      </c>
      <c r="E194" s="60">
        <f t="shared" si="36"/>
        <v>17664.379999999997</v>
      </c>
      <c r="F194" s="45">
        <f t="shared" si="26"/>
        <v>143.4316319057061</v>
      </c>
    </row>
    <row r="195" spans="1:6" ht="12.75" customHeight="1" x14ac:dyDescent="0.2">
      <c r="A195" s="63">
        <v>3291</v>
      </c>
      <c r="B195" s="183" t="s">
        <v>392</v>
      </c>
      <c r="C195" s="247" t="s">
        <v>393</v>
      </c>
      <c r="D195" s="194">
        <v>829.92</v>
      </c>
      <c r="E195" s="194">
        <v>2182.23</v>
      </c>
      <c r="F195" s="45">
        <f t="shared" si="26"/>
        <v>262.94462116830539</v>
      </c>
    </row>
    <row r="196" spans="1:6" ht="12.75" customHeight="1" x14ac:dyDescent="0.2">
      <c r="A196" s="63">
        <v>3292</v>
      </c>
      <c r="B196" s="64" t="s">
        <v>394</v>
      </c>
      <c r="C196" s="247" t="s">
        <v>395</v>
      </c>
      <c r="D196" s="194">
        <v>4352.51</v>
      </c>
      <c r="E196" s="194">
        <v>4483.91</v>
      </c>
      <c r="F196" s="45">
        <f t="shared" si="26"/>
        <v>103.01894768765607</v>
      </c>
    </row>
    <row r="197" spans="1:6" ht="12.75" customHeight="1" x14ac:dyDescent="0.2">
      <c r="A197" s="63">
        <v>3293</v>
      </c>
      <c r="B197" s="64" t="s">
        <v>396</v>
      </c>
      <c r="C197" s="247" t="s">
        <v>397</v>
      </c>
      <c r="D197" s="194">
        <v>1776.27</v>
      </c>
      <c r="E197" s="194">
        <v>2047.23</v>
      </c>
      <c r="F197" s="45">
        <f t="shared" si="26"/>
        <v>115.25443766994883</v>
      </c>
    </row>
    <row r="198" spans="1:6" ht="12.75" customHeight="1" x14ac:dyDescent="0.2">
      <c r="A198" s="63">
        <v>3294</v>
      </c>
      <c r="B198" s="64" t="s">
        <v>398</v>
      </c>
      <c r="C198" s="247" t="s">
        <v>399</v>
      </c>
      <c r="D198" s="194">
        <v>478.12</v>
      </c>
      <c r="E198" s="194">
        <v>199.08</v>
      </c>
      <c r="F198" s="45">
        <f t="shared" si="26"/>
        <v>41.638082489751525</v>
      </c>
    </row>
    <row r="199" spans="1:6" ht="12.75" customHeight="1" x14ac:dyDescent="0.2">
      <c r="A199" s="63">
        <v>3295</v>
      </c>
      <c r="B199" s="64" t="s">
        <v>400</v>
      </c>
      <c r="C199" s="247" t="s">
        <v>401</v>
      </c>
      <c r="D199" s="194">
        <v>725.09</v>
      </c>
      <c r="E199" s="194">
        <v>2456.83</v>
      </c>
      <c r="F199" s="45">
        <f t="shared" si="26"/>
        <v>338.83104166379343</v>
      </c>
    </row>
    <row r="200" spans="1:6" ht="12.75" customHeight="1" x14ac:dyDescent="0.2">
      <c r="A200" s="63" t="s">
        <v>402</v>
      </c>
      <c r="B200" s="64" t="s">
        <v>403</v>
      </c>
      <c r="C200" s="247" t="s">
        <v>402</v>
      </c>
      <c r="D200" s="194">
        <v>2875</v>
      </c>
      <c r="E200" s="194">
        <v>4242.5</v>
      </c>
      <c r="F200" s="45">
        <f t="shared" si="26"/>
        <v>147.56521739130434</v>
      </c>
    </row>
    <row r="201" spans="1:6" ht="12.75" customHeight="1" x14ac:dyDescent="0.2">
      <c r="A201" s="63">
        <v>3299</v>
      </c>
      <c r="B201" s="64" t="s">
        <v>404</v>
      </c>
      <c r="C201" s="247" t="s">
        <v>405</v>
      </c>
      <c r="D201" s="194">
        <v>1278.6300000000001</v>
      </c>
      <c r="E201" s="194">
        <v>2052.6</v>
      </c>
      <c r="F201" s="45">
        <f t="shared" si="26"/>
        <v>160.53119354308907</v>
      </c>
    </row>
    <row r="202" spans="1:6" ht="12.75" customHeight="1" x14ac:dyDescent="0.2">
      <c r="A202" s="63">
        <v>34</v>
      </c>
      <c r="B202" s="183" t="s">
        <v>406</v>
      </c>
      <c r="C202" s="247" t="s">
        <v>407</v>
      </c>
      <c r="D202" s="60">
        <f t="shared" ref="D202:E202" si="37">D203+D208+D216</f>
        <v>3862.7900000000004</v>
      </c>
      <c r="E202" s="60">
        <f t="shared" si="37"/>
        <v>12145.08</v>
      </c>
      <c r="F202" s="45">
        <f t="shared" si="26"/>
        <v>314.4121218083302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3862.7900000000004</v>
      </c>
      <c r="E216" s="60">
        <f t="shared" si="40"/>
        <v>12145.08</v>
      </c>
      <c r="F216" s="45">
        <f t="shared" si="26"/>
        <v>314.4121218083302</v>
      </c>
    </row>
    <row r="217" spans="1:6" ht="12.75" customHeight="1" x14ac:dyDescent="0.2">
      <c r="A217" s="63">
        <v>3431</v>
      </c>
      <c r="B217" s="182" t="s">
        <v>436</v>
      </c>
      <c r="C217" s="247" t="s">
        <v>437</v>
      </c>
      <c r="D217" s="194">
        <v>3862.28</v>
      </c>
      <c r="E217" s="194">
        <v>4547.09</v>
      </c>
      <c r="F217" s="45">
        <f t="shared" si="26"/>
        <v>117.73071864287417</v>
      </c>
    </row>
    <row r="218" spans="1:6" ht="12.75" customHeight="1" x14ac:dyDescent="0.2">
      <c r="A218" s="63">
        <v>3432</v>
      </c>
      <c r="B218" s="65" t="s">
        <v>438</v>
      </c>
      <c r="C218" s="247" t="s">
        <v>439</v>
      </c>
      <c r="D218" s="194">
        <v>0.46</v>
      </c>
      <c r="E218" s="194"/>
      <c r="F218" s="45">
        <f t="shared" si="26"/>
        <v>0</v>
      </c>
    </row>
    <row r="219" spans="1:6" ht="12.75" customHeight="1" x14ac:dyDescent="0.2">
      <c r="A219" s="63">
        <v>3433</v>
      </c>
      <c r="B219" s="65" t="s">
        <v>440</v>
      </c>
      <c r="C219" s="247" t="s">
        <v>441</v>
      </c>
      <c r="D219" s="194">
        <v>0.05</v>
      </c>
      <c r="E219" s="194">
        <v>7597.99</v>
      </c>
      <c r="F219" s="45" t="str">
        <f t="shared" si="26"/>
        <v>&gt;&gt;100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1315258.52</v>
      </c>
      <c r="E299" s="60">
        <f>E152-E297+E298</f>
        <v>1733704.54</v>
      </c>
      <c r="F299" s="45">
        <f t="shared" si="68"/>
        <v>131.81473555480181</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51475.229999999981</v>
      </c>
      <c r="E301" s="60">
        <f>IF(E299&gt;=E6,E299-E6,0)</f>
        <v>88681.270000000019</v>
      </c>
      <c r="F301" s="45">
        <f t="shared" si="68"/>
        <v>172.27950219940746</v>
      </c>
    </row>
    <row r="302" spans="1:6" ht="12.75" customHeight="1" x14ac:dyDescent="0.2">
      <c r="A302" s="63">
        <v>92211</v>
      </c>
      <c r="B302" s="64" t="s">
        <v>597</v>
      </c>
      <c r="C302" s="247" t="s">
        <v>598</v>
      </c>
      <c r="D302" s="194">
        <v>315606.28999999998</v>
      </c>
      <c r="E302" s="194">
        <v>262931.06</v>
      </c>
      <c r="F302" s="45">
        <f t="shared" si="68"/>
        <v>83.309828837695221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17852.189999999999</v>
      </c>
      <c r="E304" s="194">
        <v>9677.07</v>
      </c>
      <c r="F304" s="45">
        <f t="shared" si="68"/>
        <v>54.20662674999538</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24531.21</v>
      </c>
      <c r="E360" s="60">
        <f t="shared" si="86"/>
        <v>66731.040000000008</v>
      </c>
      <c r="F360" s="45">
        <f t="shared" si="72"/>
        <v>272.02506521284522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24531.21</v>
      </c>
      <c r="E373" s="60">
        <f t="shared" si="90"/>
        <v>64956.040000000008</v>
      </c>
      <c r="F373" s="45">
        <f t="shared" si="72"/>
        <v>264.78938462472911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23993.71</v>
      </c>
      <c r="E379" s="60">
        <f t="shared" si="92"/>
        <v>64956.040000000008</v>
      </c>
      <c r="F379" s="45">
        <f t="shared" si="72"/>
        <v>270.72111815971772</v>
      </c>
    </row>
    <row r="380" spans="1:6" ht="12.75" customHeight="1" x14ac:dyDescent="0.2">
      <c r="A380" s="63">
        <v>4221</v>
      </c>
      <c r="B380" s="64" t="s">
        <v>648</v>
      </c>
      <c r="C380" s="247" t="s">
        <v>740</v>
      </c>
      <c r="D380" s="194">
        <v>2014.09</v>
      </c>
      <c r="E380" s="194">
        <v>27789.759999999998</v>
      </c>
      <c r="F380" s="45">
        <f t="shared" si="72"/>
        <v>1379.7675376969253</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312.5</v>
      </c>
      <c r="E382" s="194">
        <v>7675.92</v>
      </c>
      <c r="F382" s="45">
        <f t="shared" si="72"/>
        <v>2456.2944000000002</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1793.34</v>
      </c>
      <c r="E385" s="194">
        <v>7712.05</v>
      </c>
      <c r="F385" s="45">
        <f t="shared" si="72"/>
        <v>430.03836416964998</v>
      </c>
    </row>
    <row r="386" spans="1:6" ht="12.75" customHeight="1" x14ac:dyDescent="0.2">
      <c r="A386" s="63">
        <v>4227</v>
      </c>
      <c r="B386" s="183" t="s">
        <v>660</v>
      </c>
      <c r="C386" s="247" t="s">
        <v>747</v>
      </c>
      <c r="D386" s="194">
        <v>19873.78</v>
      </c>
      <c r="E386" s="194">
        <v>21778.31</v>
      </c>
      <c r="F386" s="45">
        <f t="shared" si="72"/>
        <v>109.58312912792636</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537.5</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537.5</v>
      </c>
      <c r="E403" s="194"/>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1775</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v>1775</v>
      </c>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24531.21</v>
      </c>
      <c r="E418" s="60">
        <f t="shared" si="102"/>
        <v>66731.040000000008</v>
      </c>
      <c r="F418" s="45">
        <f t="shared" si="72"/>
        <v>272.02506521284522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23331.21</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1263783.29</v>
      </c>
      <c r="E422" s="60">
        <f>E6+E308</f>
        <v>1645023.27</v>
      </c>
      <c r="F422" s="45">
        <f t="shared" si="72"/>
        <v>130.16656281315446</v>
      </c>
    </row>
    <row r="423" spans="1:6" ht="12.75" customHeight="1" x14ac:dyDescent="0.2">
      <c r="A423" s="63" t="s">
        <v>582</v>
      </c>
      <c r="B423" s="64" t="s">
        <v>805</v>
      </c>
      <c r="C423" s="247" t="s">
        <v>806</v>
      </c>
      <c r="D423" s="60">
        <f t="shared" ref="D423:E423" si="103">D299+D360</f>
        <v>1339789.73</v>
      </c>
      <c r="E423" s="60">
        <f t="shared" si="103"/>
        <v>1800435.58</v>
      </c>
      <c r="F423" s="45">
        <f t="shared" si="72"/>
        <v>134.38195111407521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76006.439999999944</v>
      </c>
      <c r="E425" s="60">
        <f t="shared" si="105"/>
        <v>155412.31000000006</v>
      </c>
      <c r="F425" s="45">
        <f t="shared" si="72"/>
        <v>204.47255522032103</v>
      </c>
    </row>
    <row r="426" spans="1:6" ht="12.75" customHeight="1" x14ac:dyDescent="0.2">
      <c r="A426" s="251" t="s">
        <v>811</v>
      </c>
      <c r="B426" s="183" t="s">
        <v>812</v>
      </c>
      <c r="C426" s="252" t="s">
        <v>813</v>
      </c>
      <c r="D426" s="60">
        <f t="shared" ref="D426:E426" si="106">IF(D302-D303+D419-D420&gt;=0,D302-D303+D419-D420,0)</f>
        <v>315606.28999999998</v>
      </c>
      <c r="E426" s="60">
        <f t="shared" si="106"/>
        <v>239599.85</v>
      </c>
      <c r="F426" s="45">
        <f t="shared" si="72"/>
        <v>75.917324081215241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17852.189999999999</v>
      </c>
      <c r="E428" s="81">
        <f t="shared" si="108"/>
        <v>9677.07</v>
      </c>
      <c r="F428" s="61">
        <f t="shared" si="72"/>
        <v>54.20662674999538</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1263783.29</v>
      </c>
      <c r="E643" s="60">
        <f>E422+E430</f>
        <v>1645023.27</v>
      </c>
      <c r="F643" s="45">
        <f t="shared" si="109"/>
        <v>130.16656281315446</v>
      </c>
    </row>
    <row r="644" spans="1:6" ht="12.75" customHeight="1" x14ac:dyDescent="0.2">
      <c r="A644" s="63" t="s">
        <v>582</v>
      </c>
      <c r="B644" s="64" t="s">
        <v>1238</v>
      </c>
      <c r="C644" s="247" t="s">
        <v>1239</v>
      </c>
      <c r="D644" s="60">
        <f>D423+D535</f>
        <v>1339789.73</v>
      </c>
      <c r="E644" s="60">
        <f>E423+E535</f>
        <v>1800435.58</v>
      </c>
      <c r="F644" s="45">
        <f t="shared" si="109"/>
        <v>134.38195111407521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76006.439999999944</v>
      </c>
      <c r="E646" s="60">
        <f t="shared" si="164"/>
        <v>155412.31000000006</v>
      </c>
      <c r="F646" s="45">
        <f t="shared" si="109"/>
        <v>204.47255522032103</v>
      </c>
    </row>
    <row r="647" spans="1:6" ht="24" x14ac:dyDescent="0.2">
      <c r="A647" s="251" t="s">
        <v>1244</v>
      </c>
      <c r="B647" s="64" t="s">
        <v>1245</v>
      </c>
      <c r="C647" s="252" t="s">
        <v>1244</v>
      </c>
      <c r="D647" s="60">
        <f>IF(D426-D427+D641-D642&gt;=0,D426-D427+D641-D642,0)</f>
        <v>315606.28999999998</v>
      </c>
      <c r="E647" s="60">
        <f>IF(E426-E427+E641-E642&gt;=0,E426-E427+E641-E642,0)</f>
        <v>239599.85</v>
      </c>
      <c r="F647" s="45">
        <f t="shared" si="109"/>
        <v>75.917324081215241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239599.85000000003</v>
      </c>
      <c r="E649" s="60">
        <f t="shared" si="165"/>
        <v>84187.53999999995</v>
      </c>
      <c r="F649" s="45">
        <f t="shared" si="109"/>
        <v>35.136724835178299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380567.08</v>
      </c>
      <c r="E653" s="194">
        <v>317489.45</v>
      </c>
      <c r="F653" s="45">
        <f t="shared" ref="F653:F740" si="167">IF(D653&lt;&gt;0,IF(E653/D653&gt;=100,"&gt;&gt;100",E653/D653*100),"-")</f>
        <v>83.425358283748551</v>
      </c>
    </row>
    <row r="654" spans="1:6" ht="12.75" customHeight="1" x14ac:dyDescent="0.2">
      <c r="A654" s="63" t="s">
        <v>1257</v>
      </c>
      <c r="B654" s="64" t="s">
        <v>1258</v>
      </c>
      <c r="C654" s="247" t="s">
        <v>1257</v>
      </c>
      <c r="D654" s="194">
        <v>1545660.59</v>
      </c>
      <c r="E654" s="194">
        <v>1805517.93</v>
      </c>
      <c r="F654" s="45">
        <f t="shared" si="167"/>
        <v>116.81205703769673</v>
      </c>
    </row>
    <row r="655" spans="1:6" ht="12.75" customHeight="1" x14ac:dyDescent="0.2">
      <c r="A655" s="63" t="s">
        <v>1259</v>
      </c>
      <c r="B655" s="64" t="s">
        <v>1260</v>
      </c>
      <c r="C655" s="247" t="s">
        <v>1259</v>
      </c>
      <c r="D655" s="194">
        <v>1608738.22</v>
      </c>
      <c r="E655" s="194">
        <v>1919044.89</v>
      </c>
      <c r="F655" s="45">
        <f t="shared" si="167"/>
        <v>119.28882313742754</v>
      </c>
    </row>
    <row r="656" spans="1:6" ht="24" x14ac:dyDescent="0.2">
      <c r="A656" s="63">
        <v>11</v>
      </c>
      <c r="B656" s="64" t="s">
        <v>1261</v>
      </c>
      <c r="C656" s="247" t="s">
        <v>1262</v>
      </c>
      <c r="D656" s="60">
        <f t="shared" ref="D656:E656" si="168">+D653+D654-D655</f>
        <v>317489.45000000019</v>
      </c>
      <c r="E656" s="60">
        <f t="shared" si="168"/>
        <v>203962.49</v>
      </c>
      <c r="F656" s="45">
        <f t="shared" si="167"/>
        <v>64.242288995744545</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30</v>
      </c>
      <c r="E658" s="253">
        <v>31</v>
      </c>
      <c r="F658" s="45">
        <f t="shared" si="167"/>
        <v>103.33333333333334</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29</v>
      </c>
      <c r="E660" s="253">
        <v>31</v>
      </c>
      <c r="F660" s="45">
        <f t="shared" si="167"/>
        <v>106.89655172413792</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4200</v>
      </c>
      <c r="E683" s="192">
        <v>10626.41</v>
      </c>
      <c r="F683" s="71">
        <f t="shared" si="167"/>
        <v>253.00976190476189</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224424.75</v>
      </c>
      <c r="E724" s="192">
        <v>284041.18</v>
      </c>
      <c r="F724" s="71">
        <f t="shared" si="167"/>
        <v>126.56410667718244</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6125.18</v>
      </c>
      <c r="E732" s="192">
        <v>6799.25</v>
      </c>
      <c r="F732" s="71">
        <f t="shared" si="167"/>
        <v>111.00490108045804</v>
      </c>
    </row>
    <row r="733" spans="1:6" ht="12.75" customHeight="1" x14ac:dyDescent="0.2">
      <c r="A733" s="70">
        <v>31215</v>
      </c>
      <c r="B733" s="65" t="s">
        <v>1396</v>
      </c>
      <c r="C733" s="278" t="s">
        <v>1397</v>
      </c>
      <c r="D733" s="192">
        <v>560</v>
      </c>
      <c r="E733" s="192">
        <v>1800</v>
      </c>
      <c r="F733" s="71">
        <f t="shared" si="167"/>
        <v>321.42857142857144</v>
      </c>
    </row>
    <row r="734" spans="1:6" ht="12.75" customHeight="1" x14ac:dyDescent="0.2">
      <c r="A734" s="70">
        <v>32121</v>
      </c>
      <c r="B734" s="65" t="s">
        <v>1398</v>
      </c>
      <c r="C734" s="278" t="s">
        <v>1399</v>
      </c>
      <c r="D734" s="192">
        <v>14589.09</v>
      </c>
      <c r="E734" s="192">
        <v>13853.11</v>
      </c>
      <c r="F734" s="71">
        <f t="shared" si="167"/>
        <v>94.955271370592683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2550</v>
      </c>
      <c r="E736" s="194">
        <v>4770.43</v>
      </c>
      <c r="F736" s="45">
        <f t="shared" si="167"/>
        <v>187.07568627450982</v>
      </c>
    </row>
    <row r="737" spans="1:6" ht="12.75" customHeight="1" x14ac:dyDescent="0.2">
      <c r="A737" s="63" t="s">
        <v>1404</v>
      </c>
      <c r="B737" s="64" t="s">
        <v>1405</v>
      </c>
      <c r="C737" s="247" t="s">
        <v>1404</v>
      </c>
      <c r="D737" s="194">
        <v>156870.42000000001</v>
      </c>
      <c r="E737" s="194">
        <v>200746.68</v>
      </c>
      <c r="F737" s="45">
        <f t="shared" si="167"/>
        <v>127.9697472601909</v>
      </c>
    </row>
    <row r="738" spans="1:6" ht="12.75" customHeight="1" x14ac:dyDescent="0.2">
      <c r="A738" s="63" t="s">
        <v>1406</v>
      </c>
      <c r="B738" s="64" t="s">
        <v>1407</v>
      </c>
      <c r="C738" s="247" t="s">
        <v>1406</v>
      </c>
      <c r="D738" s="194">
        <v>24218.37</v>
      </c>
      <c r="E738" s="194">
        <v>20287.89</v>
      </c>
      <c r="F738" s="45">
        <f t="shared" si="167"/>
        <v>83.770666646847005</v>
      </c>
    </row>
    <row r="739" spans="1:6" ht="12.75" customHeight="1" x14ac:dyDescent="0.2">
      <c r="A739" s="70" t="s">
        <v>1408</v>
      </c>
      <c r="B739" s="65" t="s">
        <v>1409</v>
      </c>
      <c r="C739" s="278" t="s">
        <v>1408</v>
      </c>
      <c r="D739" s="192">
        <v>6992.19</v>
      </c>
      <c r="E739" s="192">
        <v>11241.63</v>
      </c>
      <c r="F739" s="71">
        <f t="shared" si="167"/>
        <v>160.77409223719607</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829.92</v>
      </c>
      <c r="E741" s="192">
        <v>2182.23</v>
      </c>
      <c r="F741" s="71">
        <f t="shared" ref="F741:F1006" si="169">IF(D741&lt;&gt;0,IF(E741/D741&gt;=100,"&gt;&gt;100",E741/D741*100),"-")</f>
        <v>262.94462116830539</v>
      </c>
    </row>
    <row r="742" spans="1:6" ht="12.75" customHeight="1" x14ac:dyDescent="0.2">
      <c r="A742" s="70" t="s">
        <v>1414</v>
      </c>
      <c r="B742" s="65" t="s">
        <v>1415</v>
      </c>
      <c r="C742" s="278" t="s">
        <v>1414</v>
      </c>
      <c r="D742" s="192">
        <v>394.24</v>
      </c>
      <c r="E742" s="192">
        <v>422.4</v>
      </c>
      <c r="F742" s="71">
        <f t="shared" si="169"/>
        <v>107.14285714285714</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1552</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4" sqref="E3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404283.08</v>
      </c>
      <c r="E6" s="180">
        <f t="shared" si="0"/>
        <v>312274.26999999996</v>
      </c>
      <c r="F6" s="181">
        <f t="shared" ref="F6:F298" si="1">IF(D6&gt;0,IF(E6/D6&gt;=100,"&gt;&gt;100",E6/D6*100),"-")</f>
        <v>77.241488810266304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47862.86</v>
      </c>
      <c r="E7" s="79">
        <f t="shared" si="2"/>
        <v>92387.559999999983</v>
      </c>
      <c r="F7" s="71">
        <f t="shared" si="1"/>
        <v>193.0255734822365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7645.3899999999994</v>
      </c>
      <c r="E8" s="79">
        <f>E9+E10-E11</f>
        <v>1560.3800000000047</v>
      </c>
      <c r="F8" s="71">
        <f t="shared" si="1"/>
        <v>20.409423194892671</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100114.75</v>
      </c>
      <c r="E10" s="192">
        <v>100114.75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92469.36</v>
      </c>
      <c r="E11" s="192">
        <v>98554.37</v>
      </c>
      <c r="F11" s="71">
        <f t="shared" si="1"/>
        <v>106.58056895819328</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40217.47</v>
      </c>
      <c r="E12" s="79">
        <f t="shared" si="3"/>
        <v>90827.179999999978</v>
      </c>
      <c r="F12" s="71">
        <f t="shared" si="1"/>
        <v>225.84011376150704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40217.47</v>
      </c>
      <c r="E19" s="79">
        <f t="shared" si="5"/>
        <v>90827.139999999985</v>
      </c>
      <c r="F19" s="71">
        <f t="shared" si="1"/>
        <v>225.84001430224222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32761.3</v>
      </c>
      <c r="E20" s="192">
        <v>56221.46</v>
      </c>
      <c r="F20" s="71">
        <f t="shared" si="1"/>
        <v>171.609368370608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2649.16</v>
      </c>
      <c r="E21" s="192">
        <v>2647.58</v>
      </c>
      <c r="F21" s="71">
        <f t="shared" si="1"/>
        <v>99.940358453245565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48365.17</v>
      </c>
      <c r="E22" s="192">
        <v>56041.09</v>
      </c>
      <c r="F22" s="71">
        <f t="shared" si="1"/>
        <v>115.87075988774566</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1288.21</v>
      </c>
      <c r="E24" s="192">
        <v>1288.21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6912.56</v>
      </c>
      <c r="E25" s="192">
        <v>14624.61</v>
      </c>
      <c r="F25" s="71">
        <f t="shared" si="1"/>
        <v>211.56575856122765</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190765.8</v>
      </c>
      <c r="E26" s="192">
        <v>204233.92</v>
      </c>
      <c r="F26" s="71">
        <f t="shared" si="1"/>
        <v>107.06002857954624</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242524.73</v>
      </c>
      <c r="E28" s="192">
        <v>244229.73</v>
      </c>
      <c r="F28" s="71">
        <f t="shared" si="1"/>
        <v>100.70302108984927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15165.43</v>
      </c>
      <c r="E30" s="192">
        <v>15165.41</v>
      </c>
      <c r="F30" s="71">
        <f t="shared" si="1"/>
        <v>99.999868121114929</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15165.43</v>
      </c>
      <c r="E34" s="192">
        <v>15165.41</v>
      </c>
      <c r="F34" s="71">
        <f t="shared" si="1"/>
        <v>99.999868121114929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3.999999999996362E-2</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3766.46</v>
      </c>
      <c r="E47" s="192">
        <v>3766.5</v>
      </c>
      <c r="F47" s="71">
        <f t="shared" si="1"/>
        <v>100.00106200517196</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3766.46</v>
      </c>
      <c r="E50" s="192">
        <v>3766.46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17522.740000000002</v>
      </c>
      <c r="E54" s="192">
        <v>18963.900000000001</v>
      </c>
      <c r="F54" s="71">
        <f t="shared" si="1"/>
        <v>108.22451283303866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17522.740000000002</v>
      </c>
      <c r="E55" s="192">
        <v>18963.900000000001</v>
      </c>
      <c r="F55" s="71">
        <f t="shared" si="1"/>
        <v>108.22451283303866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356420.22000000003</v>
      </c>
      <c r="E69" s="79">
        <f>E70+E82+E88+E119+E135+E147+E165+E171</f>
        <v>219886.71</v>
      </c>
      <c r="F69" s="71">
        <f t="shared" si="1"/>
        <v>61.693107646923053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317489.45</v>
      </c>
      <c r="E70" s="79">
        <f t="shared" si="12"/>
        <v>203962.49</v>
      </c>
      <c r="F70" s="71">
        <f t="shared" si="1"/>
        <v>64.242288995744573</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316902.2</v>
      </c>
      <c r="E71" s="79">
        <f t="shared" si="13"/>
        <v>203244.24</v>
      </c>
      <c r="F71" s="71">
        <f t="shared" si="1"/>
        <v>64.134688872466</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316902.2</v>
      </c>
      <c r="E73" s="192">
        <v>201684.44</v>
      </c>
      <c r="F73" s="71">
        <f t="shared" si="1"/>
        <v>63.642486546322495</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1559.8</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587.25</v>
      </c>
      <c r="E80" s="192">
        <v>718.25</v>
      </c>
      <c r="F80" s="71">
        <f t="shared" si="1"/>
        <v>122.30736483610048</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21083.59</v>
      </c>
      <c r="E82" s="79">
        <f>SUM(E83:E85)-E86+E87</f>
        <v>6247.1500000000005</v>
      </c>
      <c r="F82" s="71">
        <f t="shared" si="1"/>
        <v>29.6303902703477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550.54</v>
      </c>
      <c r="E85" s="192">
        <v>986.34</v>
      </c>
      <c r="F85" s="71">
        <f t="shared" si="1"/>
        <v>179.15864424020054</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20533.05</v>
      </c>
      <c r="E87" s="192">
        <v>5260.81</v>
      </c>
      <c r="F87" s="71">
        <f t="shared" si="1"/>
        <v>25.621181461107827</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17847.18</v>
      </c>
      <c r="E147" s="79">
        <f t="shared" si="24"/>
        <v>9677.07</v>
      </c>
      <c r="F147" s="71">
        <f t="shared" si="1"/>
        <v>54.22184345089812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18026.349999999999</v>
      </c>
      <c r="E160" s="192">
        <v>9677.07</v>
      </c>
      <c r="F160" s="71">
        <f t="shared" si="1"/>
        <v>53.682914178411053</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179.17</v>
      </c>
      <c r="E164" s="192">
        <v>0</v>
      </c>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404283.08</v>
      </c>
      <c r="E176" s="79">
        <f>E177+E251</f>
        <v>312274.27</v>
      </c>
      <c r="F176" s="71">
        <f t="shared" si="1"/>
        <v>77.241488810266318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98968.2</v>
      </c>
      <c r="E177" s="79">
        <f>E178+E197+E203+E219+E247+E248</f>
        <v>126022.1</v>
      </c>
      <c r="F177" s="71">
        <f t="shared" si="1"/>
        <v>127.33595235641349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98968.2</v>
      </c>
      <c r="E178" s="79">
        <f>SUM(E179:E181)+E185+E186+SUM(E194:E196)</f>
        <v>125894.28</v>
      </c>
      <c r="F178" s="71">
        <f t="shared" si="1"/>
        <v>127.20679975992289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92078.97</v>
      </c>
      <c r="E179" s="192">
        <v>113029.09</v>
      </c>
      <c r="F179" s="71">
        <f t="shared" si="1"/>
        <v>122.75233964932492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6527.55</v>
      </c>
      <c r="E180" s="192">
        <v>10203.61</v>
      </c>
      <c r="F180" s="71">
        <f t="shared" si="1"/>
        <v>156.31607570987583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361.68</v>
      </c>
      <c r="E181" s="79">
        <f t="shared" si="28"/>
        <v>2566.8200000000002</v>
      </c>
      <c r="F181" s="71">
        <f t="shared" si="1"/>
        <v>709.69365184693652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361.68</v>
      </c>
      <c r="E184" s="192">
        <v>2566.8200000000002</v>
      </c>
      <c r="F184" s="71">
        <f t="shared" si="1"/>
        <v>709.69365184693652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56.15</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v>56.15</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38.61</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127.82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305314.88</v>
      </c>
      <c r="E251" s="79">
        <f>+E252+E255-E264+E274+E291</f>
        <v>186252.16999999998</v>
      </c>
      <c r="F251" s="71">
        <f t="shared" si="1"/>
        <v>61.003305832981333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47862.84</v>
      </c>
      <c r="E252" s="79">
        <f>E253-E254</f>
        <v>92387.56</v>
      </c>
      <c r="F252" s="71">
        <f t="shared" si="1"/>
        <v>193.02565414003848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47862.84</v>
      </c>
      <c r="E253" s="192">
        <v>92387.56</v>
      </c>
      <c r="F253" s="71">
        <f t="shared" si="1"/>
        <v>193.02565414003848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239599.85</v>
      </c>
      <c r="E255" s="79">
        <f>E256-E260</f>
        <v>84187.54</v>
      </c>
      <c r="F255" s="71">
        <f t="shared" si="1"/>
        <v>35.13672483517832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262931.06</v>
      </c>
      <c r="E256" s="79">
        <f>SUM(E257:E259)</f>
        <v>150918.57999999999</v>
      </c>
      <c r="F256" s="71">
        <f t="shared" si="1"/>
        <v>57.398536331158432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262931.06</v>
      </c>
      <c r="E257" s="192">
        <v>150918.57999999999</v>
      </c>
      <c r="F257" s="71">
        <f t="shared" si="1"/>
        <v>57.398536331158432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23331.21</v>
      </c>
      <c r="E260" s="79">
        <f>SUM(E261:E263)</f>
        <v>66731.039999999994</v>
      </c>
      <c r="F260" s="71">
        <f t="shared" si="1"/>
        <v>286.01619890267153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23331.21</v>
      </c>
      <c r="E262" s="192">
        <v>66731.039999999994</v>
      </c>
      <c r="F262" s="71">
        <f t="shared" si="1"/>
        <v>286.01619890267153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17852.189999999999</v>
      </c>
      <c r="E274" s="79">
        <f>SUM(E275:E277)+SUM(E286:E290)</f>
        <v>9677.07</v>
      </c>
      <c r="F274" s="71">
        <f t="shared" si="1"/>
        <v>54.20662674999538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17852.189999999999</v>
      </c>
      <c r="E287" s="192">
        <v>9677.07</v>
      </c>
      <c r="F287" s="71">
        <f t="shared" si="39"/>
        <v>54.20662674999538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179.17</v>
      </c>
      <c r="E302" s="192">
        <v>9677.07</v>
      </c>
      <c r="F302" s="71">
        <f t="shared" si="43"/>
        <v>5401.0548640955521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17847.18</v>
      </c>
      <c r="E303" s="192">
        <v>0</v>
      </c>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1934.63</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20533.05</v>
      </c>
      <c r="E309" s="192">
        <v>3326.18</v>
      </c>
      <c r="F309" s="71">
        <f t="shared" si="43"/>
        <v>16.199152098689673</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98968.2</v>
      </c>
      <c r="E337" s="192">
        <v>125894.28</v>
      </c>
      <c r="F337" s="71">
        <f t="shared" si="43"/>
        <v>127.20679975992289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v>127.82</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0" workbookViewId="0">
      <selection activeCell="E109" sqref="E10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1339789.73</v>
      </c>
      <c r="E107" s="60">
        <f t="shared" si="21"/>
        <v>1800435.58</v>
      </c>
      <c r="F107" s="45">
        <f t="shared" si="1"/>
        <v>134.38195111407521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1339789.73</v>
      </c>
      <c r="E109" s="194">
        <v>1800435.58</v>
      </c>
      <c r="F109" s="45">
        <f t="shared" si="1"/>
        <v>134.38195111407521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1339789.73</v>
      </c>
      <c r="E141" s="81">
        <f t="shared" si="28"/>
        <v>1800435.58</v>
      </c>
      <c r="F141" s="61">
        <f t="shared" si="1"/>
        <v>134.38195111407521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22206.36</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22206.36</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22206.36</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6278.04</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15928.32</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35" sqref="D3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98968.2</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1801729.2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1734870.3399999999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1265359.46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456288.95</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11706.35</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56.15</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1459.43</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66731.039999999994</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127.82</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1774675.3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1707944.26</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1244409.3400000001</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452612.89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9501.2099999999991</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1420.82</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66731.039999999994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126022.09999999986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126022.1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125894.28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127.82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24922</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Dragica Anic</cp:lastModifiedBy>
  <cp:lastPrinted>2026-01-31T20:21:31Z</cp:lastPrinted>
  <dcterms:created xsi:type="dcterms:W3CDTF">2022-04-01T05:14:30Z</dcterms:created>
  <dcterms:modified xsi:type="dcterms:W3CDTF">2026-01-31T20:32:14Z</dcterms:modified>
</cp:coreProperties>
</file>